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yuvas\Documents\97 Каталоги\19 HUAHUAN\98 Order Tool\01 BackUp\24.01.15\"/>
    </mc:Choice>
  </mc:AlternateContent>
  <xr:revisionPtr revIDLastSave="0" documentId="13_ncr:1_{1964808A-FE4F-4296-84D8-2196D74456EC}" xr6:coauthVersionLast="47" xr6:coauthVersionMax="47" xr10:uidLastSave="{00000000-0000-0000-0000-000000000000}"/>
  <workbookProtection workbookAlgorithmName="SHA-512" workbookHashValue="ej+h+soOdpywHtrDEV+B6eP+mMeCd/oFmwZj15qGbsuwCYO9CyuE+Sg67GXs1HKPmgcp2a3XHuT/GSH8Wup7oA==" workbookSaltValue="FToNpe6V8LEfEn95TmqBMA==" workbookSpinCount="100000" lockStructure="1"/>
  <bookViews>
    <workbookView xWindow="-24120" yWindow="-120" windowWidth="24240" windowHeight="17790" xr2:uid="{4F6849C7-4B73-4106-9A1B-0A61D401F2D3}"/>
  </bookViews>
  <sheets>
    <sheet name="Order Info" sheetId="1" r:id="rId1"/>
    <sheet name="Лист2" sheetId="2" state="hidden" r:id="rId2"/>
  </sheets>
  <definedNames>
    <definedName name="_xlnm.Print_Area" localSheetId="0">'Order Info'!$A$1:$Z$99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6" i="1" l="1"/>
  <c r="Y39" i="1"/>
  <c r="X39" i="1"/>
  <c r="Y41" i="1"/>
  <c r="Y38" i="1"/>
  <c r="Y40" i="1"/>
  <c r="Y37" i="1"/>
  <c r="Y31" i="1"/>
  <c r="Y30" i="1"/>
  <c r="Y29" i="1"/>
  <c r="Y24" i="1"/>
  <c r="Y25" i="1"/>
  <c r="Y26" i="1"/>
  <c r="Y27" i="1"/>
  <c r="Y28" i="1"/>
  <c r="Y32" i="1"/>
  <c r="Y33" i="1"/>
  <c r="Y34" i="1"/>
  <c r="Y35" i="1"/>
  <c r="Y36" i="1" s="1"/>
  <c r="Y23" i="1"/>
  <c r="Y22" i="1"/>
  <c r="Y21" i="1"/>
  <c r="Y18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7" i="1"/>
  <c r="X38" i="1"/>
  <c r="X40" i="1"/>
  <c r="X41" i="1"/>
  <c r="X21" i="1"/>
  <c r="X20" i="1"/>
  <c r="X18" i="1"/>
  <c r="X16" i="1"/>
  <c r="Y20" i="1"/>
</calcChain>
</file>

<file path=xl/sharedStrings.xml><?xml version="1.0" encoding="utf-8"?>
<sst xmlns="http://schemas.openxmlformats.org/spreadsheetml/2006/main" count="600" uniqueCount="183">
  <si>
    <t>Модуль питания</t>
  </si>
  <si>
    <t>Интерфейсные модули</t>
  </si>
  <si>
    <t>Модуль интерфейсов C37.94 (2 порта)</t>
  </si>
  <si>
    <t>Модуль FXS/FXO интерфейсов (POTS)</t>
  </si>
  <si>
    <t>Модуль питания для абонентских интерфейсов</t>
  </si>
  <si>
    <t xml:space="preserve">Ethernet-модуль с поддержкой EoS (4 электрических порта) </t>
  </si>
  <si>
    <t>Ethernet-модуль с поддержкой EoS (4 оптических порта)</t>
  </si>
  <si>
    <t>Модуль передачи данных X.21 (два порта)</t>
  </si>
  <si>
    <t>Ethernet-модуль с поддержкой EoS (2 порта GE и 16 EoS)</t>
  </si>
  <si>
    <t xml:space="preserve">SDH-модуль уровня STM-1 (4 оптических порта) </t>
  </si>
  <si>
    <t xml:space="preserve">Модуль интерфейсов G.704 (12 портов E1, 120 Ом) </t>
  </si>
  <si>
    <t>Код Заказа</t>
  </si>
  <si>
    <t>Количество</t>
  </si>
  <si>
    <t>Кабели</t>
  </si>
  <si>
    <t xml:space="preserve">Кабель интерфейсов G.704 (21 порт E1, 120 Ом, 10м) </t>
  </si>
  <si>
    <t>CBL.E1.10M</t>
  </si>
  <si>
    <t>MP000CBL.E1.10M</t>
  </si>
  <si>
    <t>Кабель интерфейсов X.21 (5м)</t>
  </si>
  <si>
    <t>CBL.X21.5M</t>
  </si>
  <si>
    <t>MP000CBL.X21.5M</t>
  </si>
  <si>
    <t xml:space="preserve">Кабель интерфейсов FXS/FXO (10м) </t>
  </si>
  <si>
    <t>MP0CBL.MFVI.10M</t>
  </si>
  <si>
    <t>CBL.MFVI.10M</t>
  </si>
  <si>
    <t>Позиция слота</t>
  </si>
  <si>
    <t>Тип</t>
  </si>
  <si>
    <t>Описание</t>
  </si>
  <si>
    <t>P1</t>
  </si>
  <si>
    <t>A1</t>
  </si>
  <si>
    <t>A2</t>
  </si>
  <si>
    <t>O1</t>
  </si>
  <si>
    <t>L1</t>
  </si>
  <si>
    <t>S1</t>
  </si>
  <si>
    <t>N1</t>
  </si>
  <si>
    <t>H1</t>
  </si>
  <si>
    <t>H2</t>
  </si>
  <si>
    <t>D2</t>
  </si>
  <si>
    <t>J1</t>
  </si>
  <si>
    <t>B3</t>
  </si>
  <si>
    <t>C3</t>
  </si>
  <si>
    <t>C4</t>
  </si>
  <si>
    <t>B6</t>
  </si>
  <si>
    <t>XX</t>
  </si>
  <si>
    <t xml:space="preserve">Модуль 4-х проводных каналов ТЧ с E&amp;M сигнализацией </t>
  </si>
  <si>
    <t>M3</t>
  </si>
  <si>
    <t>Субмодуль на один 4-х проводный канал ТЧ с E&amp;M сигнализацией</t>
  </si>
  <si>
    <t>TFWO</t>
  </si>
  <si>
    <t>Программное обеспечние</t>
  </si>
  <si>
    <t>Программа сетевого управления MP-View на CD-ROM</t>
  </si>
  <si>
    <t>MP-View</t>
  </si>
  <si>
    <t xml:space="preserve">Оптический приемопередатчик L-1.1 SFP, рабочая длина волны 1310нм, оптический бюджет, коннектор LC, предназначен для работы в одномодовом оптическом волокне </t>
  </si>
  <si>
    <t>RU-LSM-497</t>
  </si>
  <si>
    <t xml:space="preserve">Оптический приемопередатчик L-1.2 SFP, рабочая длина волны 1550нм, оптический бюджет, коннектор LC, предназначен для работы в одномодовом оптическом волокне </t>
  </si>
  <si>
    <t>RU-LSM-498</t>
  </si>
  <si>
    <t xml:space="preserve">Оптический приемопередатчик L-1.2 SFP, рабочая длина волны 1610нм CWDM, оптический бюджет, коннектор LC, предназначен для работы в одномодовом оптическом волокне </t>
  </si>
  <si>
    <t>RU-LDM-374</t>
  </si>
  <si>
    <t xml:space="preserve">Оптический приемопередатчик L-1.2 SFP, рабочая длина волны 1590нм CWDM, оптический бюджет, коннектор LC, предназначен для работы в одномодовом оптическом волокне </t>
  </si>
  <si>
    <t>RU-LDM-375</t>
  </si>
  <si>
    <t xml:space="preserve">Оптический приемопередатчик L-1.2 SFP, рабочая длина волны 1570нм CWDM, оптический бюджет, коннектор LC, предназначен для работы в одномодовом оптическом волокне </t>
  </si>
  <si>
    <t>RU-LDM-383</t>
  </si>
  <si>
    <t xml:space="preserve">Оптический приемопередатчик L-1.2 SFP, рабочая длина волны 1550нм CWDM, оптический бюджет, коннектор LC, предназначен для работы в одномодовом оптическом волокне </t>
  </si>
  <si>
    <t>RU-LDM-384</t>
  </si>
  <si>
    <t xml:space="preserve">Оптический приемопередатчик L-1.2 SFP, рабочая длина волны 1530нм CWDM, оптический бюджет, коннектор LC, предназначен для работы в одномодовом оптическом волокне </t>
  </si>
  <si>
    <t>RU-LDM-385</t>
  </si>
  <si>
    <t xml:space="preserve">Оптический приемопередатчик L-1.2 SFP, рабочая длина волны 1510нм CWDM, оптический бюджет, коннектор LC, предназначен для работы в одномодовом оптическом волокне </t>
  </si>
  <si>
    <t>RU-LDM-386</t>
  </si>
  <si>
    <t xml:space="preserve">Оптический приемопередатчик L-1.2 SFP, рабочая длина волны 1490нм CWDM, оптический бюджет, коннектор LC, предназначен для работы в одномодовом оптическом волокне </t>
  </si>
  <si>
    <t>RU-LDM-387</t>
  </si>
  <si>
    <t xml:space="preserve">Оптический приемопередатчик L-1.2 SFP, рабочая длина волны 1470нм CWDM, оптический бюджет, коннектор LC, предназначен для работы в одномодовом оптическом волокне </t>
  </si>
  <si>
    <t>RU-LDM-388</t>
  </si>
  <si>
    <t xml:space="preserve">Оптический приемопередатчик X-1.2 SFP, рабочая длина волны 1550нм, оптический бюджет, коннектор LC, предназначен для работы в одномодовом оптическом волокне </t>
  </si>
  <si>
    <t>RU-XSM-499</t>
  </si>
  <si>
    <t xml:space="preserve">Оптический приемопередатчик X-1.2 SFP, рабочая длина волны 1610нм CWDM, оптический бюджет, коннектор LC, предназначен для работы в одномодовом оптическом волокне </t>
  </si>
  <si>
    <t>RU-XDM-405</t>
  </si>
  <si>
    <t xml:space="preserve">Оптический приемопередатчик X-1.2 SFP, рабочая длина волны 1590нм CWDM, оптический бюджет, коннектор LC, предназначен для работы в одномодовом оптическом волокне </t>
  </si>
  <si>
    <t>RU-XDM-406</t>
  </si>
  <si>
    <t xml:space="preserve">Оптический приемопередатчик X-1.2 SFP, рабочая длина волны 1570нм CWDM, оптический бюджет, коннектор LC, предназначен для работы в одномодовом оптическом волокне </t>
  </si>
  <si>
    <t>RU-XDM-407</t>
  </si>
  <si>
    <t xml:space="preserve">Оптический приемопередатчик X-1.2 SFP, рабочая длина волны 1550нм CWDM, оптический бюджет, коннектор LC, предназначен для работы в одномодовом оптическом волокне </t>
  </si>
  <si>
    <t>RU-XDM-408</t>
  </si>
  <si>
    <t xml:space="preserve">Оптический приемопередатчик X-1.2 SFP, рабочая длина волны 1530нм CWDM, оптический бюджет, коннектор LC, предназначен для работы в одномодовом оптическом волокне </t>
  </si>
  <si>
    <t>RU-XDM-409</t>
  </si>
  <si>
    <t xml:space="preserve">Оптический приемопередатчик X-1.2 SFP, рабочая длина волны 1510нм CWDM, оптический бюджет, коннектор LC, предназначен для работы в одномодовом оптическом волокне </t>
  </si>
  <si>
    <t>RU-XDM-410</t>
  </si>
  <si>
    <t xml:space="preserve">Оптический приемопередатчик X-1.2 SFP, рабочая длина волны 1490нм CWDM, оптический бюджет, коннектор LC, предназначен для работы в одномодовом оптическом волокне </t>
  </si>
  <si>
    <t>RU-XDM-411</t>
  </si>
  <si>
    <t xml:space="preserve">Оптический приемопередатчик X-1.2 SFP, рабочая длина волны 1470нм CWDM, оптический бюджет, коннектор LC, предназначен для работы в одномодовом оптическом волокне </t>
  </si>
  <si>
    <t>RU-XDM-412</t>
  </si>
  <si>
    <t xml:space="preserve">Оптический приемопередатчик S-4.1 SFP, рабочая длина волны 1310нм, оптический бюджет, коннектор LC, предназначен для работы в одномодовом оптическом волокне </t>
  </si>
  <si>
    <t>RU-S4 -600</t>
  </si>
  <si>
    <t xml:space="preserve">Оптический приемопередатчик L-4.1 SFP, рабочая длина волны 1310нм, оптический бюджет, коннектор LC, предназначен для работы в одномодовом оптическом волокне </t>
  </si>
  <si>
    <t>RU-S4 -601</t>
  </si>
  <si>
    <t xml:space="preserve">Оптический приемопередатчик L-4.2 SFP, рабочая длина волны 1550нм, оптический бюджет, коннектор LC, предназначен для работы в одномодовом оптическом волокне </t>
  </si>
  <si>
    <t>RU-S4 -602</t>
  </si>
  <si>
    <t xml:space="preserve">Оптический приемопередатчик X-4.2 SFP, рабочая длина волны 1550нм, оптический бюджет, коннектор LC, предназначен для работы в одномодовом оптическом волокне </t>
  </si>
  <si>
    <t>RU-S4 -603</t>
  </si>
  <si>
    <t xml:space="preserve">Оптический приемопередатчик S-16.1 SFP, рабочая длина волны 1310нм, оптический бюджет, коннектор LC, предназначен для работы в одномодовом оптическом волокне </t>
  </si>
  <si>
    <t>RU-S16-207</t>
  </si>
  <si>
    <t xml:space="preserve">Оптический приемопередатчик S-16.1 SFP, рабочая длина волны 1550нм, оптический бюджет, коннектор LC, предназначен для работы в одномодовом оптическом волокне </t>
  </si>
  <si>
    <t>RU-S16-215</t>
  </si>
  <si>
    <t xml:space="preserve">Оптический приемопередатчик L-16.1 SFP, рабочая длина волны 1310нм, оптический бюджет, коннектор LC, предназначен для работы в одномодовом оптическом волокне </t>
  </si>
  <si>
    <t>RU-S16-223</t>
  </si>
  <si>
    <t xml:space="preserve">Оптический приемопередатчик L-16.2 SFP, рабочая длина волны 1550нм, оптический бюджет, коннектор LC, предназначен для работы в одномодовом оптическом волокне </t>
  </si>
  <si>
    <t>RU-S16-231</t>
  </si>
  <si>
    <t>Оптический лазер U1.2 LC SFP, 1550nm</t>
  </si>
  <si>
    <t>RU-XDM-324</t>
  </si>
  <si>
    <t xml:space="preserve">Оптический приемопередатчик S-64.1 SFP, рабочая длина волны 1310нм, оптический бюджет, коннектор LC, предназначен для работы в одномодовом оптическом волокне </t>
  </si>
  <si>
    <t>RU-S64-207</t>
  </si>
  <si>
    <t xml:space="preserve">Оптический приемопередатчик L-64.1 SFP, рабочая длина волны 1310нм, оптический бюджет, коннектор LC, предназначен для работы в одномодовом оптическом волокне </t>
  </si>
  <si>
    <t>RU-S64-223</t>
  </si>
  <si>
    <t xml:space="preserve">Оптический приемопередатчик L-64.2 SFP, рабочая длина волны 1550нм, оптический бюджет, коннектор LC, предназначен для работы в одномодовом оптическом волокне </t>
  </si>
  <si>
    <t>Конденсаторный блок B5LAP</t>
  </si>
  <si>
    <t>B5LAP</t>
  </si>
  <si>
    <t>Заказчик</t>
  </si>
  <si>
    <t>Контактное лицо</t>
  </si>
  <si>
    <t>Телефон, E-mail</t>
  </si>
  <si>
    <t>Объект установки</t>
  </si>
  <si>
    <t>Вспомогательное оборудование</t>
  </si>
  <si>
    <t>Разработчик проекта</t>
  </si>
  <si>
    <t>подпись</t>
  </si>
  <si>
    <t xml:space="preserve">тип устанавливаемого модуля </t>
  </si>
  <si>
    <t>должность</t>
  </si>
  <si>
    <t>Ф.И.О.</t>
  </si>
  <si>
    <t xml:space="preserve">Инструкция по заполнению </t>
  </si>
  <si>
    <t>SFP-модули</t>
  </si>
  <si>
    <t>Информация для заказа 
многофункционального гибкого мультиплексора 
MP800</t>
  </si>
  <si>
    <t>Шасси мультиплексора</t>
  </si>
  <si>
    <t>CCMB</t>
  </si>
  <si>
    <t>Модуль питания DC (-48V)</t>
  </si>
  <si>
    <t>PS01</t>
  </si>
  <si>
    <t>ENMC</t>
  </si>
  <si>
    <t>SOFA</t>
  </si>
  <si>
    <t>SXTA</t>
  </si>
  <si>
    <t>SOIC</t>
  </si>
  <si>
    <t>ETWI</t>
  </si>
  <si>
    <t>XTOI</t>
  </si>
  <si>
    <t>EOSE</t>
  </si>
  <si>
    <t>EOSO</t>
  </si>
  <si>
    <t>EOEE</t>
  </si>
  <si>
    <t>EOEO</t>
  </si>
  <si>
    <t>EFIC</t>
  </si>
  <si>
    <t>EOSA</t>
  </si>
  <si>
    <t>VIMF</t>
  </si>
  <si>
    <t>VIFO</t>
  </si>
  <si>
    <t>VIFS</t>
  </si>
  <si>
    <t>EMFW</t>
  </si>
  <si>
    <t>CDRD</t>
  </si>
  <si>
    <t>CFSI</t>
  </si>
  <si>
    <t>LSPD</t>
  </si>
  <si>
    <t>RNGN</t>
  </si>
  <si>
    <t xml:space="preserve">TDM-модуль кросс-соединений E1 </t>
  </si>
  <si>
    <t>Агрегатный STM-1/4 модуль</t>
  </si>
  <si>
    <t>Агрегатный STM-16 модуль</t>
  </si>
  <si>
    <t xml:space="preserve">Ethernet-модуль с поддержкой EoPDH (4хEoPDH) </t>
  </si>
  <si>
    <t xml:space="preserve">Оптический модуль с поддержкой EoPDH (4хEoPDH) </t>
  </si>
  <si>
    <t>Модуль интерфейсов 4FE, N*64K</t>
  </si>
  <si>
    <t>Модуль FXO (10 портов), коннектор DB25</t>
  </si>
  <si>
    <t>Модуль FXS (10 портов), коннектор DB25</t>
  </si>
  <si>
    <t>Сонаправленный интерфейсный модуль G.703.1</t>
  </si>
  <si>
    <t>Модуль 16xRS232 и 2xRS422/V.24.</t>
  </si>
  <si>
    <t>X1</t>
  </si>
  <si>
    <t>X2</t>
  </si>
  <si>
    <t>P2</t>
  </si>
  <si>
    <t>MP800-</t>
  </si>
  <si>
    <t>A4</t>
  </si>
  <si>
    <t>A5</t>
  </si>
  <si>
    <t>H4</t>
  </si>
  <si>
    <t>H5</t>
  </si>
  <si>
    <t>I1</t>
  </si>
  <si>
    <t>L1*</t>
  </si>
  <si>
    <t>L5</t>
  </si>
  <si>
    <t>L6</t>
  </si>
  <si>
    <t>Q2</t>
  </si>
  <si>
    <t>S1**</t>
  </si>
  <si>
    <t>Примечания:</t>
  </si>
  <si>
    <t xml:space="preserve">* - Когда многофункциональный модуль голосового интерфейса (VIMF) настроен на голосовой интерфейс FXO, он может быть установлен в любой универсальный слот (1~12) устройства; но когда он настроен на голосовой интерфейс FXS, он может быть установлен только в слоты 1~11, но не в слот 12. </t>
  </si>
  <si>
    <t>** - Модуль RNGN занимает только один слот, которым может быть универсальный слот 11 или 12. Также поддерживается резервирование по схеме 1+1.</t>
  </si>
  <si>
    <t>Серым - поля для заполнения</t>
  </si>
  <si>
    <t>R2</t>
  </si>
  <si>
    <t>RLSG</t>
  </si>
  <si>
    <t>Модуль передачи команд телезащиты</t>
  </si>
  <si>
    <t xml:space="preserve">Кабель интерфейсов RS422/V.24 (10м) </t>
  </si>
  <si>
    <t>CBL.LSPD.10M</t>
  </si>
  <si>
    <t>MP0CBL.LSPD.10M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</si>
</sst>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vertical="center"/>
    </xf>
    <xf numFmtId="0" fontId="1" fillId="0" borderId="0" xfId="0" applyFont="1" applyBorder="1"/>
    <xf numFmtId="0" fontId="0" fillId="0" borderId="3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3" xfId="0" applyFill="1" applyBorder="1" applyAlignment="1" applyProtection="1">
      <alignment horizontal="center"/>
      <protection locked="0" hidden="1"/>
    </xf>
    <xf numFmtId="0" fontId="0" fillId="2" borderId="3" xfId="0" applyFill="1" applyBorder="1" applyAlignment="1" applyProtection="1">
      <alignment horizontal="center"/>
      <protection locked="0"/>
    </xf>
    <xf numFmtId="0" fontId="2" fillId="0" borderId="0" xfId="0" applyFont="1" applyAlignment="1"/>
    <xf numFmtId="0" fontId="0" fillId="2" borderId="1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indent="2"/>
    </xf>
    <xf numFmtId="0" fontId="0" fillId="0" borderId="2" xfId="0" applyBorder="1" applyAlignment="1">
      <alignment horizontal="left" vertical="center" wrapText="1" indent="2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indent="2"/>
    </xf>
    <xf numFmtId="0" fontId="1" fillId="2" borderId="9" xfId="0" applyFon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/>
      <protection locked="0"/>
    </xf>
    <xf numFmtId="0" fontId="0" fillId="0" borderId="0" xfId="0" applyBorder="1" applyAlignment="1">
      <alignment horizontal="left" vertical="center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C457-EC2F-41F6-B3BF-A5C590FB3959}">
  <sheetPr>
    <pageSetUpPr fitToPage="1"/>
  </sheetPr>
  <dimension ref="B2:AY98"/>
  <sheetViews>
    <sheetView showGridLines="0" tabSelected="1" topLeftCell="A7" zoomScale="85" zoomScaleNormal="85" workbookViewId="0">
      <selection activeCell="Y43" sqref="Y43"/>
    </sheetView>
  </sheetViews>
  <sheetFormatPr defaultRowHeight="15" x14ac:dyDescent="0.25"/>
  <cols>
    <col min="1" max="1" width="4.28515625" customWidth="1"/>
    <col min="2" max="2" width="34.42578125" customWidth="1"/>
    <col min="3" max="3" width="51.85546875" customWidth="1"/>
    <col min="4" max="4" width="2.28515625" customWidth="1"/>
    <col min="5" max="5" width="13.7109375" bestFit="1" customWidth="1"/>
    <col min="6" max="22" width="3.7109375" style="1" customWidth="1"/>
    <col min="23" max="23" width="3.28515625" style="1" customWidth="1"/>
    <col min="24" max="24" width="19.85546875" style="1" customWidth="1"/>
    <col min="25" max="25" width="11.5703125" style="1" bestFit="1" customWidth="1"/>
    <col min="26" max="51" width="3.28515625" style="1" customWidth="1"/>
  </cols>
  <sheetData>
    <row r="2" spans="2:25" ht="81" customHeight="1" x14ac:dyDescent="0.4">
      <c r="C2" s="36" t="s">
        <v>124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26"/>
      <c r="X2" s="26"/>
      <c r="Y2" s="26"/>
    </row>
    <row r="4" spans="2:25" x14ac:dyDescent="0.25">
      <c r="B4" s="2" t="s">
        <v>112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</row>
    <row r="5" spans="2:25" ht="6.75" customHeight="1" x14ac:dyDescent="0.25"/>
    <row r="6" spans="2:25" x14ac:dyDescent="0.25">
      <c r="B6" s="2" t="s">
        <v>113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</row>
    <row r="7" spans="2:25" ht="6.75" customHeight="1" x14ac:dyDescent="0.25"/>
    <row r="8" spans="2:25" x14ac:dyDescent="0.25">
      <c r="B8" s="2" t="s">
        <v>114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</row>
    <row r="9" spans="2:25" ht="6.75" customHeight="1" x14ac:dyDescent="0.25"/>
    <row r="10" spans="2:25" x14ac:dyDescent="0.25">
      <c r="B10" s="2" t="s">
        <v>115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2" spans="2:25" x14ac:dyDescent="0.25">
      <c r="F12" s="35" t="s">
        <v>23</v>
      </c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</row>
    <row r="13" spans="2:25" x14ac:dyDescent="0.25">
      <c r="F13" s="29"/>
      <c r="G13" s="29">
        <v>1</v>
      </c>
      <c r="H13" s="29">
        <v>2</v>
      </c>
      <c r="I13" s="29">
        <v>3</v>
      </c>
      <c r="J13" s="29">
        <v>4</v>
      </c>
      <c r="K13" s="29">
        <v>5</v>
      </c>
      <c r="L13" s="29">
        <v>6</v>
      </c>
      <c r="M13" s="29" t="s">
        <v>159</v>
      </c>
      <c r="N13" s="29" t="s">
        <v>160</v>
      </c>
      <c r="O13" s="29">
        <v>7</v>
      </c>
      <c r="P13" s="29">
        <v>8</v>
      </c>
      <c r="Q13" s="29">
        <v>9</v>
      </c>
      <c r="R13" s="29">
        <v>10</v>
      </c>
      <c r="S13" s="29">
        <v>11</v>
      </c>
      <c r="T13" s="29">
        <v>12</v>
      </c>
      <c r="U13" s="29" t="s">
        <v>26</v>
      </c>
      <c r="V13" s="29" t="s">
        <v>161</v>
      </c>
      <c r="X13" s="12"/>
    </row>
    <row r="14" spans="2:25" x14ac:dyDescent="0.25">
      <c r="E14" s="6" t="s">
        <v>162</v>
      </c>
      <c r="F14" s="27">
        <v>1</v>
      </c>
      <c r="G14" s="27" t="s">
        <v>171</v>
      </c>
      <c r="H14" s="27" t="s">
        <v>39</v>
      </c>
      <c r="I14" s="27" t="s">
        <v>37</v>
      </c>
      <c r="J14" s="27" t="s">
        <v>38</v>
      </c>
      <c r="K14" s="27" t="s">
        <v>37</v>
      </c>
      <c r="L14" s="27" t="s">
        <v>37</v>
      </c>
      <c r="M14" s="27" t="s">
        <v>27</v>
      </c>
      <c r="N14" s="27" t="s">
        <v>27</v>
      </c>
      <c r="O14" s="27" t="s">
        <v>43</v>
      </c>
      <c r="P14" s="27" t="s">
        <v>40</v>
      </c>
      <c r="Q14" s="27" t="s">
        <v>37</v>
      </c>
      <c r="R14" s="27" t="s">
        <v>37</v>
      </c>
      <c r="S14" s="27" t="s">
        <v>31</v>
      </c>
      <c r="T14" s="27" t="s">
        <v>26</v>
      </c>
      <c r="U14" s="27" t="s">
        <v>28</v>
      </c>
      <c r="V14" s="27" t="s">
        <v>28</v>
      </c>
    </row>
    <row r="15" spans="2:25" ht="15.75" thickBot="1" x14ac:dyDescent="0.3">
      <c r="B15" s="2" t="s">
        <v>25</v>
      </c>
      <c r="C15" s="2"/>
      <c r="D15" s="2"/>
      <c r="E15" s="2" t="s">
        <v>24</v>
      </c>
      <c r="F15" s="40" t="s">
        <v>119</v>
      </c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X15" s="5" t="s">
        <v>11</v>
      </c>
      <c r="Y15" s="5" t="s">
        <v>12</v>
      </c>
    </row>
    <row r="16" spans="2:25" ht="15.75" thickBot="1" x14ac:dyDescent="0.3">
      <c r="B16" s="37" t="s">
        <v>125</v>
      </c>
      <c r="C16" s="37"/>
      <c r="D16" s="7"/>
      <c r="E16" s="7" t="s">
        <v>126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11" t="str">
        <f>"MP"&amp;"000000800"&amp;E16</f>
        <v>MP000000800CCMB</v>
      </c>
      <c r="Y16" s="24">
        <v>0</v>
      </c>
    </row>
    <row r="17" spans="2:25" ht="15.75" thickBot="1" x14ac:dyDescent="0.3">
      <c r="B17" s="2" t="s">
        <v>0</v>
      </c>
      <c r="C17" s="2"/>
      <c r="D17" s="2"/>
      <c r="X17" s="12"/>
      <c r="Y17" s="21"/>
    </row>
    <row r="18" spans="2:25" ht="15.75" thickBot="1" x14ac:dyDescent="0.3">
      <c r="B18" s="38" t="s">
        <v>127</v>
      </c>
      <c r="C18" s="38"/>
      <c r="D18" s="15"/>
      <c r="E18" s="9" t="s">
        <v>128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3" t="s">
        <v>26</v>
      </c>
      <c r="V18" s="23" t="s">
        <v>26</v>
      </c>
      <c r="W18" s="10"/>
      <c r="X18" s="30" t="str">
        <f>"MP"&amp;"000000800"&amp;E18</f>
        <v>MP000000800PS01</v>
      </c>
      <c r="Y18" s="20">
        <f>COUNTIF($F$14:$V$14,U18)</f>
        <v>1</v>
      </c>
    </row>
    <row r="19" spans="2:25" ht="15.75" thickBot="1" x14ac:dyDescent="0.3">
      <c r="B19" s="2" t="s">
        <v>1</v>
      </c>
      <c r="C19" s="2"/>
      <c r="D19" s="2"/>
      <c r="X19" s="12"/>
      <c r="Y19" s="21"/>
    </row>
    <row r="20" spans="2:25" ht="15.75" thickBot="1" x14ac:dyDescent="0.3">
      <c r="B20" s="38" t="s">
        <v>149</v>
      </c>
      <c r="C20" s="38"/>
      <c r="D20" s="15"/>
      <c r="E20" s="9" t="s">
        <v>129</v>
      </c>
      <c r="F20" s="22"/>
      <c r="G20" s="22"/>
      <c r="H20" s="22"/>
      <c r="I20" s="22"/>
      <c r="J20" s="22"/>
      <c r="K20" s="22"/>
      <c r="L20" s="22"/>
      <c r="M20" s="23" t="s">
        <v>27</v>
      </c>
      <c r="N20" s="23" t="s">
        <v>27</v>
      </c>
      <c r="O20" s="22"/>
      <c r="P20" s="22"/>
      <c r="Q20" s="22"/>
      <c r="R20" s="22"/>
      <c r="S20" s="22"/>
      <c r="T20" s="22"/>
      <c r="U20" s="22"/>
      <c r="V20" s="22"/>
      <c r="W20" s="10"/>
      <c r="X20" s="30" t="str">
        <f t="shared" ref="X20:X41" si="0">"MP"&amp;"000000800"&amp;E20</f>
        <v>MP000000800ENMC</v>
      </c>
      <c r="Y20" s="20">
        <f>COUNTIF($F$14:$V$14,N20)</f>
        <v>2</v>
      </c>
    </row>
    <row r="21" spans="2:25" ht="15.75" thickBot="1" x14ac:dyDescent="0.3">
      <c r="B21" s="38" t="s">
        <v>150</v>
      </c>
      <c r="C21" s="38"/>
      <c r="D21" s="15"/>
      <c r="E21" s="9" t="s">
        <v>130</v>
      </c>
      <c r="F21" s="22"/>
      <c r="G21" s="22"/>
      <c r="H21" s="22"/>
      <c r="I21" s="22"/>
      <c r="J21" s="22"/>
      <c r="K21" s="22"/>
      <c r="L21" s="22"/>
      <c r="M21" s="23" t="s">
        <v>163</v>
      </c>
      <c r="N21" s="23" t="s">
        <v>163</v>
      </c>
      <c r="O21" s="22"/>
      <c r="P21" s="22"/>
      <c r="Q21" s="22"/>
      <c r="R21" s="22"/>
      <c r="S21" s="22"/>
      <c r="T21" s="22"/>
      <c r="U21" s="22"/>
      <c r="V21" s="22"/>
      <c r="W21" s="10"/>
      <c r="X21" s="30" t="str">
        <f t="shared" si="0"/>
        <v>MP000000800SOFA</v>
      </c>
      <c r="Y21" s="20">
        <f>COUNTIF($F$14:$V$14,N21)</f>
        <v>0</v>
      </c>
    </row>
    <row r="22" spans="2:25" ht="15.75" thickBot="1" x14ac:dyDescent="0.3">
      <c r="B22" s="38" t="s">
        <v>151</v>
      </c>
      <c r="C22" s="38"/>
      <c r="D22" s="15"/>
      <c r="E22" s="9" t="s">
        <v>131</v>
      </c>
      <c r="F22" s="22"/>
      <c r="G22" s="22"/>
      <c r="H22" s="22"/>
      <c r="I22" s="22"/>
      <c r="J22" s="22"/>
      <c r="K22" s="22"/>
      <c r="L22" s="22"/>
      <c r="M22" s="23" t="s">
        <v>164</v>
      </c>
      <c r="N22" s="23" t="s">
        <v>164</v>
      </c>
      <c r="O22" s="22"/>
      <c r="P22" s="22"/>
      <c r="Q22" s="22"/>
      <c r="R22" s="22"/>
      <c r="S22" s="22"/>
      <c r="T22" s="22"/>
      <c r="U22" s="22"/>
      <c r="V22" s="22"/>
      <c r="W22" s="10"/>
      <c r="X22" s="30" t="str">
        <f t="shared" si="0"/>
        <v>MP000000800SXTA</v>
      </c>
      <c r="Y22" s="20">
        <f>COUNTIF($F$14:$V$14,N22)</f>
        <v>0</v>
      </c>
    </row>
    <row r="23" spans="2:25" ht="15.75" thickBot="1" x14ac:dyDescent="0.3">
      <c r="B23" s="38" t="s">
        <v>9</v>
      </c>
      <c r="C23" s="38"/>
      <c r="D23" s="15"/>
      <c r="E23" s="9" t="s">
        <v>132</v>
      </c>
      <c r="F23" s="22"/>
      <c r="G23" s="23" t="s">
        <v>37</v>
      </c>
      <c r="H23" s="23" t="s">
        <v>37</v>
      </c>
      <c r="I23" s="23" t="s">
        <v>37</v>
      </c>
      <c r="J23" s="23" t="s">
        <v>37</v>
      </c>
      <c r="K23" s="23" t="s">
        <v>37</v>
      </c>
      <c r="L23" s="23" t="s">
        <v>37</v>
      </c>
      <c r="M23" s="22"/>
      <c r="N23" s="22"/>
      <c r="O23" s="23" t="s">
        <v>37</v>
      </c>
      <c r="P23" s="23" t="s">
        <v>37</v>
      </c>
      <c r="Q23" s="23" t="s">
        <v>37</v>
      </c>
      <c r="R23" s="23" t="s">
        <v>37</v>
      </c>
      <c r="S23" s="23" t="s">
        <v>37</v>
      </c>
      <c r="T23" s="23" t="s">
        <v>37</v>
      </c>
      <c r="U23" s="22"/>
      <c r="V23" s="22"/>
      <c r="W23" s="10"/>
      <c r="X23" s="30" t="str">
        <f t="shared" si="0"/>
        <v>MP000000800SOIC</v>
      </c>
      <c r="Y23" s="20">
        <f>COUNTIF($F$14:$V$14,I23)</f>
        <v>5</v>
      </c>
    </row>
    <row r="24" spans="2:25" ht="15.75" thickBot="1" x14ac:dyDescent="0.3">
      <c r="B24" s="38" t="s">
        <v>10</v>
      </c>
      <c r="C24" s="38"/>
      <c r="D24" s="15"/>
      <c r="E24" s="9" t="s">
        <v>133</v>
      </c>
      <c r="F24" s="22"/>
      <c r="G24" s="23" t="s">
        <v>39</v>
      </c>
      <c r="H24" s="23" t="s">
        <v>39</v>
      </c>
      <c r="I24" s="23" t="s">
        <v>39</v>
      </c>
      <c r="J24" s="23" t="s">
        <v>39</v>
      </c>
      <c r="K24" s="23" t="s">
        <v>39</v>
      </c>
      <c r="L24" s="23" t="s">
        <v>39</v>
      </c>
      <c r="M24" s="22"/>
      <c r="N24" s="22"/>
      <c r="O24" s="23" t="s">
        <v>39</v>
      </c>
      <c r="P24" s="23" t="s">
        <v>39</v>
      </c>
      <c r="Q24" s="23" t="s">
        <v>39</v>
      </c>
      <c r="R24" s="23" t="s">
        <v>39</v>
      </c>
      <c r="S24" s="23" t="s">
        <v>39</v>
      </c>
      <c r="T24" s="23" t="s">
        <v>39</v>
      </c>
      <c r="U24" s="22"/>
      <c r="V24" s="22"/>
      <c r="W24" s="10"/>
      <c r="X24" s="30" t="str">
        <f t="shared" si="0"/>
        <v>MP000000800ETWI</v>
      </c>
      <c r="Y24" s="20">
        <f t="shared" ref="Y24:Y35" si="1">COUNTIF($F$14:$V$14,I24)</f>
        <v>1</v>
      </c>
    </row>
    <row r="25" spans="2:25" ht="15.75" thickBot="1" x14ac:dyDescent="0.3">
      <c r="B25" s="38" t="s">
        <v>7</v>
      </c>
      <c r="C25" s="38"/>
      <c r="D25" s="15"/>
      <c r="E25" s="9" t="s">
        <v>134</v>
      </c>
      <c r="F25" s="22"/>
      <c r="G25" s="23" t="s">
        <v>35</v>
      </c>
      <c r="H25" s="23" t="s">
        <v>35</v>
      </c>
      <c r="I25" s="23" t="s">
        <v>35</v>
      </c>
      <c r="J25" s="23" t="s">
        <v>35</v>
      </c>
      <c r="K25" s="23" t="s">
        <v>35</v>
      </c>
      <c r="L25" s="23" t="s">
        <v>35</v>
      </c>
      <c r="M25" s="22"/>
      <c r="N25" s="22"/>
      <c r="O25" s="23" t="s">
        <v>35</v>
      </c>
      <c r="P25" s="23" t="s">
        <v>35</v>
      </c>
      <c r="Q25" s="23" t="s">
        <v>35</v>
      </c>
      <c r="R25" s="23" t="s">
        <v>35</v>
      </c>
      <c r="S25" s="23" t="s">
        <v>35</v>
      </c>
      <c r="T25" s="23" t="s">
        <v>35</v>
      </c>
      <c r="U25" s="22"/>
      <c r="V25" s="22"/>
      <c r="W25" s="10"/>
      <c r="X25" s="30" t="str">
        <f t="shared" si="0"/>
        <v>MP000000800XTOI</v>
      </c>
      <c r="Y25" s="20">
        <f t="shared" si="1"/>
        <v>0</v>
      </c>
    </row>
    <row r="26" spans="2:25" ht="15.75" thickBot="1" x14ac:dyDescent="0.3">
      <c r="B26" s="38" t="s">
        <v>5</v>
      </c>
      <c r="C26" s="38"/>
      <c r="D26" s="15"/>
      <c r="E26" s="9" t="s">
        <v>135</v>
      </c>
      <c r="F26" s="22"/>
      <c r="G26" s="23" t="s">
        <v>33</v>
      </c>
      <c r="H26" s="23" t="s">
        <v>33</v>
      </c>
      <c r="I26" s="23" t="s">
        <v>33</v>
      </c>
      <c r="J26" s="23" t="s">
        <v>33</v>
      </c>
      <c r="K26" s="23" t="s">
        <v>33</v>
      </c>
      <c r="L26" s="23" t="s">
        <v>33</v>
      </c>
      <c r="M26" s="22"/>
      <c r="N26" s="22"/>
      <c r="O26" s="23" t="s">
        <v>33</v>
      </c>
      <c r="P26" s="23" t="s">
        <v>33</v>
      </c>
      <c r="Q26" s="23" t="s">
        <v>33</v>
      </c>
      <c r="R26" s="23" t="s">
        <v>33</v>
      </c>
      <c r="S26" s="23" t="s">
        <v>33</v>
      </c>
      <c r="T26" s="23" t="s">
        <v>33</v>
      </c>
      <c r="U26" s="22"/>
      <c r="V26" s="22"/>
      <c r="W26" s="10"/>
      <c r="X26" s="30" t="str">
        <f t="shared" si="0"/>
        <v>MP000000800EOSE</v>
      </c>
      <c r="Y26" s="20">
        <f t="shared" si="1"/>
        <v>0</v>
      </c>
    </row>
    <row r="27" spans="2:25" ht="15.75" thickBot="1" x14ac:dyDescent="0.3">
      <c r="B27" s="38" t="s">
        <v>6</v>
      </c>
      <c r="C27" s="38"/>
      <c r="D27" s="15"/>
      <c r="E27" s="9" t="s">
        <v>136</v>
      </c>
      <c r="F27" s="22"/>
      <c r="G27" s="23" t="s">
        <v>34</v>
      </c>
      <c r="H27" s="23" t="s">
        <v>34</v>
      </c>
      <c r="I27" s="23" t="s">
        <v>34</v>
      </c>
      <c r="J27" s="23" t="s">
        <v>34</v>
      </c>
      <c r="K27" s="23" t="s">
        <v>34</v>
      </c>
      <c r="L27" s="23" t="s">
        <v>34</v>
      </c>
      <c r="M27" s="22"/>
      <c r="N27" s="22"/>
      <c r="O27" s="23" t="s">
        <v>34</v>
      </c>
      <c r="P27" s="23" t="s">
        <v>34</v>
      </c>
      <c r="Q27" s="23" t="s">
        <v>34</v>
      </c>
      <c r="R27" s="23" t="s">
        <v>34</v>
      </c>
      <c r="S27" s="23" t="s">
        <v>34</v>
      </c>
      <c r="T27" s="23" t="s">
        <v>34</v>
      </c>
      <c r="U27" s="22"/>
      <c r="V27" s="22"/>
      <c r="W27" s="10"/>
      <c r="X27" s="30" t="str">
        <f t="shared" si="0"/>
        <v>MP000000800EOSO</v>
      </c>
      <c r="Y27" s="20">
        <f t="shared" si="1"/>
        <v>0</v>
      </c>
    </row>
    <row r="28" spans="2:25" ht="15.75" thickBot="1" x14ac:dyDescent="0.3">
      <c r="B28" s="38" t="s">
        <v>152</v>
      </c>
      <c r="C28" s="38"/>
      <c r="D28" s="15"/>
      <c r="E28" s="9" t="s">
        <v>137</v>
      </c>
      <c r="F28" s="22"/>
      <c r="G28" s="23" t="s">
        <v>165</v>
      </c>
      <c r="H28" s="23" t="s">
        <v>165</v>
      </c>
      <c r="I28" s="23" t="s">
        <v>165</v>
      </c>
      <c r="J28" s="23" t="s">
        <v>165</v>
      </c>
      <c r="K28" s="23" t="s">
        <v>165</v>
      </c>
      <c r="L28" s="23" t="s">
        <v>165</v>
      </c>
      <c r="M28" s="22"/>
      <c r="N28" s="22"/>
      <c r="O28" s="23" t="s">
        <v>165</v>
      </c>
      <c r="P28" s="23" t="s">
        <v>165</v>
      </c>
      <c r="Q28" s="23" t="s">
        <v>165</v>
      </c>
      <c r="R28" s="23" t="s">
        <v>165</v>
      </c>
      <c r="S28" s="23" t="s">
        <v>165</v>
      </c>
      <c r="T28" s="23" t="s">
        <v>165</v>
      </c>
      <c r="U28" s="22"/>
      <c r="V28" s="22"/>
      <c r="W28" s="10"/>
      <c r="X28" s="30" t="str">
        <f t="shared" si="0"/>
        <v>MP000000800EOEE</v>
      </c>
      <c r="Y28" s="20">
        <f t="shared" si="1"/>
        <v>0</v>
      </c>
    </row>
    <row r="29" spans="2:25" ht="15.75" thickBot="1" x14ac:dyDescent="0.3">
      <c r="B29" s="38" t="s">
        <v>153</v>
      </c>
      <c r="C29" s="38"/>
      <c r="D29" s="15"/>
      <c r="E29" s="9" t="s">
        <v>138</v>
      </c>
      <c r="F29" s="22"/>
      <c r="G29" s="23" t="s">
        <v>166</v>
      </c>
      <c r="H29" s="23" t="s">
        <v>166</v>
      </c>
      <c r="I29" s="23" t="s">
        <v>166</v>
      </c>
      <c r="J29" s="23" t="s">
        <v>166</v>
      </c>
      <c r="K29" s="23" t="s">
        <v>166</v>
      </c>
      <c r="L29" s="23" t="s">
        <v>166</v>
      </c>
      <c r="M29" s="22"/>
      <c r="N29" s="22"/>
      <c r="O29" s="23" t="s">
        <v>166</v>
      </c>
      <c r="P29" s="23" t="s">
        <v>166</v>
      </c>
      <c r="Q29" s="23" t="s">
        <v>166</v>
      </c>
      <c r="R29" s="23" t="s">
        <v>166</v>
      </c>
      <c r="S29" s="23" t="s">
        <v>166</v>
      </c>
      <c r="T29" s="23" t="s">
        <v>166</v>
      </c>
      <c r="U29" s="22"/>
      <c r="V29" s="22"/>
      <c r="W29" s="10"/>
      <c r="X29" s="30" t="str">
        <f t="shared" si="0"/>
        <v>MP000000800EOEO</v>
      </c>
      <c r="Y29" s="20">
        <f>COUNTIF($F$14:$V$14,I29)</f>
        <v>0</v>
      </c>
    </row>
    <row r="30" spans="2:25" ht="15.75" thickBot="1" x14ac:dyDescent="0.3">
      <c r="B30" s="38" t="s">
        <v>154</v>
      </c>
      <c r="C30" s="38"/>
      <c r="D30" s="15"/>
      <c r="E30" s="9" t="s">
        <v>139</v>
      </c>
      <c r="F30" s="22"/>
      <c r="G30" s="23" t="s">
        <v>167</v>
      </c>
      <c r="H30" s="23" t="s">
        <v>167</v>
      </c>
      <c r="I30" s="23" t="s">
        <v>167</v>
      </c>
      <c r="J30" s="23" t="s">
        <v>167</v>
      </c>
      <c r="K30" s="23" t="s">
        <v>167</v>
      </c>
      <c r="L30" s="23" t="s">
        <v>167</v>
      </c>
      <c r="M30" s="22"/>
      <c r="N30" s="22"/>
      <c r="O30" s="23" t="s">
        <v>167</v>
      </c>
      <c r="P30" s="23" t="s">
        <v>167</v>
      </c>
      <c r="Q30" s="23" t="s">
        <v>167</v>
      </c>
      <c r="R30" s="23" t="s">
        <v>167</v>
      </c>
      <c r="S30" s="23" t="s">
        <v>167</v>
      </c>
      <c r="T30" s="23" t="s">
        <v>167</v>
      </c>
      <c r="U30" s="22"/>
      <c r="V30" s="22"/>
      <c r="W30" s="10"/>
      <c r="X30" s="30" t="str">
        <f t="shared" si="0"/>
        <v>MP000000800EFIC</v>
      </c>
      <c r="Y30" s="20">
        <f>COUNTIF($F$14:$V$14,I30)</f>
        <v>0</v>
      </c>
    </row>
    <row r="31" spans="2:25" ht="15.75" thickBot="1" x14ac:dyDescent="0.3">
      <c r="B31" s="38" t="s">
        <v>8</v>
      </c>
      <c r="C31" s="38"/>
      <c r="D31" s="15"/>
      <c r="E31" s="9" t="s">
        <v>140</v>
      </c>
      <c r="F31" s="22"/>
      <c r="G31" s="22"/>
      <c r="H31" s="22"/>
      <c r="I31" s="23" t="s">
        <v>36</v>
      </c>
      <c r="J31" s="22"/>
      <c r="K31" s="22"/>
      <c r="L31" s="22"/>
      <c r="M31" s="22"/>
      <c r="N31" s="22"/>
      <c r="O31" s="22"/>
      <c r="P31" s="22"/>
      <c r="Q31" s="22"/>
      <c r="R31" s="23" t="s">
        <v>36</v>
      </c>
      <c r="S31" s="22"/>
      <c r="T31" s="22"/>
      <c r="U31" s="22"/>
      <c r="V31" s="22"/>
      <c r="W31" s="10"/>
      <c r="X31" s="30" t="str">
        <f t="shared" si="0"/>
        <v>MP000000800EOSA</v>
      </c>
      <c r="Y31" s="20">
        <f>COUNTIF($F$14:$V$14,I31)</f>
        <v>0</v>
      </c>
    </row>
    <row r="32" spans="2:25" ht="15.75" thickBot="1" x14ac:dyDescent="0.3">
      <c r="B32" s="38" t="s">
        <v>3</v>
      </c>
      <c r="C32" s="38"/>
      <c r="D32" s="15"/>
      <c r="E32" s="9" t="s">
        <v>141</v>
      </c>
      <c r="F32" s="22"/>
      <c r="G32" s="23" t="s">
        <v>30</v>
      </c>
      <c r="H32" s="23" t="s">
        <v>30</v>
      </c>
      <c r="I32" s="23" t="s">
        <v>30</v>
      </c>
      <c r="J32" s="23" t="s">
        <v>30</v>
      </c>
      <c r="K32" s="23" t="s">
        <v>30</v>
      </c>
      <c r="L32" s="23" t="s">
        <v>30</v>
      </c>
      <c r="M32" s="22"/>
      <c r="N32" s="22"/>
      <c r="O32" s="23" t="s">
        <v>30</v>
      </c>
      <c r="P32" s="23" t="s">
        <v>30</v>
      </c>
      <c r="Q32" s="23" t="s">
        <v>30</v>
      </c>
      <c r="R32" s="23" t="s">
        <v>30</v>
      </c>
      <c r="S32" s="23" t="s">
        <v>30</v>
      </c>
      <c r="T32" s="23" t="s">
        <v>168</v>
      </c>
      <c r="U32" s="22"/>
      <c r="V32" s="22"/>
      <c r="W32" s="10"/>
      <c r="X32" s="30" t="str">
        <f t="shared" si="0"/>
        <v>MP000000800VIMF</v>
      </c>
      <c r="Y32" s="20">
        <f t="shared" si="1"/>
        <v>0</v>
      </c>
    </row>
    <row r="33" spans="2:25" ht="15.75" thickBot="1" x14ac:dyDescent="0.3">
      <c r="B33" s="38" t="s">
        <v>155</v>
      </c>
      <c r="C33" s="38"/>
      <c r="D33" s="15"/>
      <c r="E33" s="9" t="s">
        <v>142</v>
      </c>
      <c r="F33" s="22"/>
      <c r="G33" s="23" t="s">
        <v>169</v>
      </c>
      <c r="H33" s="23" t="s">
        <v>169</v>
      </c>
      <c r="I33" s="23" t="s">
        <v>169</v>
      </c>
      <c r="J33" s="23" t="s">
        <v>169</v>
      </c>
      <c r="K33" s="23" t="s">
        <v>169</v>
      </c>
      <c r="L33" s="23" t="s">
        <v>169</v>
      </c>
      <c r="M33" s="22"/>
      <c r="N33" s="22"/>
      <c r="O33" s="23" t="s">
        <v>169</v>
      </c>
      <c r="P33" s="23" t="s">
        <v>169</v>
      </c>
      <c r="Q33" s="23" t="s">
        <v>169</v>
      </c>
      <c r="R33" s="23" t="s">
        <v>169</v>
      </c>
      <c r="S33" s="23" t="s">
        <v>169</v>
      </c>
      <c r="T33" s="23" t="s">
        <v>169</v>
      </c>
      <c r="U33" s="22"/>
      <c r="V33" s="22"/>
      <c r="W33" s="10"/>
      <c r="X33" s="30" t="str">
        <f t="shared" si="0"/>
        <v>MP000000800VIFO</v>
      </c>
      <c r="Y33" s="20">
        <f t="shared" si="1"/>
        <v>0</v>
      </c>
    </row>
    <row r="34" spans="2:25" ht="15.75" thickBot="1" x14ac:dyDescent="0.3">
      <c r="B34" s="38" t="s">
        <v>156</v>
      </c>
      <c r="C34" s="38"/>
      <c r="D34" s="15"/>
      <c r="E34" s="9" t="s">
        <v>143</v>
      </c>
      <c r="F34" s="22"/>
      <c r="G34" s="23" t="s">
        <v>170</v>
      </c>
      <c r="H34" s="23" t="s">
        <v>170</v>
      </c>
      <c r="I34" s="23" t="s">
        <v>170</v>
      </c>
      <c r="J34" s="23" t="s">
        <v>170</v>
      </c>
      <c r="K34" s="23" t="s">
        <v>170</v>
      </c>
      <c r="L34" s="23" t="s">
        <v>170</v>
      </c>
      <c r="M34" s="22"/>
      <c r="N34" s="22"/>
      <c r="O34" s="23" t="s">
        <v>170</v>
      </c>
      <c r="P34" s="23" t="s">
        <v>170</v>
      </c>
      <c r="Q34" s="23" t="s">
        <v>170</v>
      </c>
      <c r="R34" s="23" t="s">
        <v>170</v>
      </c>
      <c r="S34" s="23" t="s">
        <v>170</v>
      </c>
      <c r="T34" s="22"/>
      <c r="U34" s="22"/>
      <c r="V34" s="22"/>
      <c r="W34" s="10"/>
      <c r="X34" s="30" t="str">
        <f t="shared" si="0"/>
        <v>MP000000800VIFS</v>
      </c>
      <c r="Y34" s="20">
        <f t="shared" si="1"/>
        <v>0</v>
      </c>
    </row>
    <row r="35" spans="2:25" ht="15.75" thickBot="1" x14ac:dyDescent="0.3">
      <c r="B35" s="38" t="s">
        <v>42</v>
      </c>
      <c r="C35" s="38"/>
      <c r="D35" s="15"/>
      <c r="E35" s="9" t="s">
        <v>144</v>
      </c>
      <c r="F35" s="22"/>
      <c r="G35" s="23" t="s">
        <v>43</v>
      </c>
      <c r="H35" s="23" t="s">
        <v>43</v>
      </c>
      <c r="I35" s="23" t="s">
        <v>43</v>
      </c>
      <c r="J35" s="23" t="s">
        <v>43</v>
      </c>
      <c r="K35" s="23" t="s">
        <v>43</v>
      </c>
      <c r="L35" s="23" t="s">
        <v>43</v>
      </c>
      <c r="M35" s="22"/>
      <c r="N35" s="22"/>
      <c r="O35" s="23" t="s">
        <v>43</v>
      </c>
      <c r="P35" s="23" t="s">
        <v>43</v>
      </c>
      <c r="Q35" s="23" t="s">
        <v>43</v>
      </c>
      <c r="R35" s="23" t="s">
        <v>43</v>
      </c>
      <c r="S35" s="23" t="s">
        <v>43</v>
      </c>
      <c r="T35" s="23" t="s">
        <v>43</v>
      </c>
      <c r="U35" s="22"/>
      <c r="V35" s="22"/>
      <c r="W35" s="10"/>
      <c r="X35" s="30" t="str">
        <f t="shared" si="0"/>
        <v>MP000000800EMFW</v>
      </c>
      <c r="Y35" s="20">
        <f t="shared" si="1"/>
        <v>1</v>
      </c>
    </row>
    <row r="36" spans="2:25" ht="15.75" thickBot="1" x14ac:dyDescent="0.3">
      <c r="B36" s="38" t="s">
        <v>44</v>
      </c>
      <c r="C36" s="38"/>
      <c r="D36" s="15"/>
      <c r="E36" s="9" t="s">
        <v>45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10"/>
      <c r="X36" s="30" t="str">
        <f>"MP"&amp;"000000000"&amp;E36</f>
        <v>MP000000000TFWO</v>
      </c>
      <c r="Y36" s="20">
        <f>Y35*8</f>
        <v>8</v>
      </c>
    </row>
    <row r="37" spans="2:25" ht="15.75" thickBot="1" x14ac:dyDescent="0.3">
      <c r="B37" s="38" t="s">
        <v>157</v>
      </c>
      <c r="C37" s="38"/>
      <c r="D37" s="15"/>
      <c r="E37" s="9" t="s">
        <v>145</v>
      </c>
      <c r="F37" s="22"/>
      <c r="G37" s="23" t="s">
        <v>32</v>
      </c>
      <c r="H37" s="23" t="s">
        <v>32</v>
      </c>
      <c r="I37" s="23" t="s">
        <v>32</v>
      </c>
      <c r="J37" s="23" t="s">
        <v>32</v>
      </c>
      <c r="K37" s="23" t="s">
        <v>32</v>
      </c>
      <c r="L37" s="23" t="s">
        <v>32</v>
      </c>
      <c r="M37" s="22"/>
      <c r="N37" s="22"/>
      <c r="O37" s="23" t="s">
        <v>32</v>
      </c>
      <c r="P37" s="23" t="s">
        <v>32</v>
      </c>
      <c r="Q37" s="23" t="s">
        <v>32</v>
      </c>
      <c r="R37" s="23" t="s">
        <v>32</v>
      </c>
      <c r="S37" s="23" t="s">
        <v>32</v>
      </c>
      <c r="T37" s="23" t="s">
        <v>32</v>
      </c>
      <c r="U37" s="22"/>
      <c r="V37" s="22"/>
      <c r="W37" s="10"/>
      <c r="X37" s="30" t="str">
        <f t="shared" si="0"/>
        <v>MP000000800CDRD</v>
      </c>
      <c r="Y37" s="20">
        <f>COUNTIF($F$14:$V$14,G37)</f>
        <v>0</v>
      </c>
    </row>
    <row r="38" spans="2:25" ht="15.75" thickBot="1" x14ac:dyDescent="0.3">
      <c r="B38" s="38" t="s">
        <v>2</v>
      </c>
      <c r="C38" s="38"/>
      <c r="D38" s="15"/>
      <c r="E38" s="9" t="s">
        <v>146</v>
      </c>
      <c r="F38" s="22"/>
      <c r="G38" s="23" t="s">
        <v>29</v>
      </c>
      <c r="H38" s="23" t="s">
        <v>29</v>
      </c>
      <c r="I38" s="23" t="s">
        <v>29</v>
      </c>
      <c r="J38" s="23" t="s">
        <v>29</v>
      </c>
      <c r="K38" s="23" t="s">
        <v>29</v>
      </c>
      <c r="L38" s="23" t="s">
        <v>29</v>
      </c>
      <c r="M38" s="22"/>
      <c r="N38" s="22"/>
      <c r="O38" s="23" t="s">
        <v>29</v>
      </c>
      <c r="P38" s="23" t="s">
        <v>29</v>
      </c>
      <c r="Q38" s="23" t="s">
        <v>29</v>
      </c>
      <c r="R38" s="23" t="s">
        <v>29</v>
      </c>
      <c r="S38" s="23" t="s">
        <v>29</v>
      </c>
      <c r="T38" s="23" t="s">
        <v>29</v>
      </c>
      <c r="U38" s="22"/>
      <c r="V38" s="22"/>
      <c r="W38" s="10"/>
      <c r="X38" s="30" t="str">
        <f t="shared" si="0"/>
        <v>MP000000800CFSI</v>
      </c>
      <c r="Y38" s="20">
        <f t="shared" ref="Y38:Y40" si="2">COUNTIF($F$14:$V$14,G38)</f>
        <v>0</v>
      </c>
    </row>
    <row r="39" spans="2:25" ht="15.75" thickBot="1" x14ac:dyDescent="0.3">
      <c r="B39" s="33" t="s">
        <v>179</v>
      </c>
      <c r="C39" s="33"/>
      <c r="D39" s="15"/>
      <c r="E39" s="9" t="s">
        <v>178</v>
      </c>
      <c r="F39" s="22"/>
      <c r="G39" s="23" t="s">
        <v>177</v>
      </c>
      <c r="H39" s="23" t="s">
        <v>177</v>
      </c>
      <c r="I39" s="23" t="s">
        <v>177</v>
      </c>
      <c r="J39" s="23" t="s">
        <v>177</v>
      </c>
      <c r="K39" s="23" t="s">
        <v>177</v>
      </c>
      <c r="L39" s="23" t="s">
        <v>177</v>
      </c>
      <c r="M39" s="22"/>
      <c r="N39" s="22"/>
      <c r="O39" s="23" t="s">
        <v>177</v>
      </c>
      <c r="P39" s="23" t="s">
        <v>177</v>
      </c>
      <c r="Q39" s="23" t="s">
        <v>177</v>
      </c>
      <c r="R39" s="23" t="s">
        <v>177</v>
      </c>
      <c r="S39" s="23" t="s">
        <v>177</v>
      </c>
      <c r="T39" s="23" t="s">
        <v>177</v>
      </c>
      <c r="U39" s="22"/>
      <c r="V39" s="22"/>
      <c r="W39" s="10"/>
      <c r="X39" s="32" t="str">
        <f t="shared" si="0"/>
        <v>MP000000800RLSG</v>
      </c>
      <c r="Y39" s="20">
        <f>COUNTIF($F$14:$V$14,G39)</f>
        <v>0</v>
      </c>
    </row>
    <row r="40" spans="2:25" ht="15.75" thickBot="1" x14ac:dyDescent="0.3">
      <c r="B40" s="38" t="s">
        <v>158</v>
      </c>
      <c r="C40" s="38"/>
      <c r="D40" s="15"/>
      <c r="E40" s="9" t="s">
        <v>147</v>
      </c>
      <c r="F40" s="22"/>
      <c r="G40" s="23" t="s">
        <v>171</v>
      </c>
      <c r="H40" s="23" t="s">
        <v>171</v>
      </c>
      <c r="I40" s="23" t="s">
        <v>171</v>
      </c>
      <c r="J40" s="23" t="s">
        <v>171</v>
      </c>
      <c r="K40" s="23" t="s">
        <v>171</v>
      </c>
      <c r="L40" s="23" t="s">
        <v>171</v>
      </c>
      <c r="M40" s="22"/>
      <c r="N40" s="22"/>
      <c r="O40" s="23" t="s">
        <v>171</v>
      </c>
      <c r="P40" s="23" t="s">
        <v>171</v>
      </c>
      <c r="Q40" s="23" t="s">
        <v>171</v>
      </c>
      <c r="R40" s="23" t="s">
        <v>171</v>
      </c>
      <c r="S40" s="23" t="s">
        <v>171</v>
      </c>
      <c r="T40" s="23" t="s">
        <v>171</v>
      </c>
      <c r="U40" s="22"/>
      <c r="V40" s="22"/>
      <c r="W40" s="10"/>
      <c r="X40" s="30" t="str">
        <f t="shared" si="0"/>
        <v>MP000000800LSPD</v>
      </c>
      <c r="Y40" s="20">
        <f t="shared" si="2"/>
        <v>1</v>
      </c>
    </row>
    <row r="41" spans="2:25" ht="15.75" thickBot="1" x14ac:dyDescent="0.3">
      <c r="B41" s="38" t="s">
        <v>4</v>
      </c>
      <c r="C41" s="38"/>
      <c r="D41" s="15"/>
      <c r="E41" s="9" t="s">
        <v>148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 t="s">
        <v>172</v>
      </c>
      <c r="T41" s="23" t="s">
        <v>172</v>
      </c>
      <c r="U41" s="22"/>
      <c r="V41" s="22"/>
      <c r="W41" s="10"/>
      <c r="X41" s="30" t="str">
        <f t="shared" si="0"/>
        <v>MP000000800RNGN</v>
      </c>
      <c r="Y41" s="20">
        <f>COUNTIF($F$14:$V$14,"S1")</f>
        <v>1</v>
      </c>
    </row>
    <row r="42" spans="2:25" ht="15.75" thickBot="1" x14ac:dyDescent="0.3">
      <c r="B42" s="19" t="s">
        <v>13</v>
      </c>
      <c r="C42" s="19"/>
      <c r="D42" s="2"/>
      <c r="X42" s="4"/>
    </row>
    <row r="43" spans="2:25" ht="15.75" thickBot="1" x14ac:dyDescent="0.3">
      <c r="B43" s="34" t="s">
        <v>14</v>
      </c>
      <c r="C43" s="34"/>
      <c r="D43" s="15"/>
      <c r="E43" s="18" t="s">
        <v>15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4" t="s">
        <v>16</v>
      </c>
      <c r="Y43" s="25"/>
    </row>
    <row r="44" spans="2:25" ht="15.75" thickBot="1" x14ac:dyDescent="0.3">
      <c r="B44" s="34" t="s">
        <v>17</v>
      </c>
      <c r="C44" s="34"/>
      <c r="D44" s="15"/>
      <c r="E44" s="18" t="s">
        <v>18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4" t="s">
        <v>19</v>
      </c>
      <c r="Y44" s="25"/>
    </row>
    <row r="45" spans="2:25" ht="15.75" thickBot="1" x14ac:dyDescent="0.3">
      <c r="B45" s="34" t="s">
        <v>20</v>
      </c>
      <c r="C45" s="34"/>
      <c r="D45" s="15"/>
      <c r="E45" s="18" t="s">
        <v>22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4" t="s">
        <v>21</v>
      </c>
      <c r="Y45" s="25"/>
    </row>
    <row r="46" spans="2:25" ht="15.75" thickBot="1" x14ac:dyDescent="0.3">
      <c r="B46" s="34" t="s">
        <v>180</v>
      </c>
      <c r="C46" s="34"/>
      <c r="D46" s="15"/>
      <c r="E46" s="18" t="s">
        <v>181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4" t="s">
        <v>182</v>
      </c>
      <c r="Y46" s="25"/>
    </row>
    <row r="47" spans="2:25" ht="15.75" thickBot="1" x14ac:dyDescent="0.3">
      <c r="B47" s="19" t="s">
        <v>123</v>
      </c>
      <c r="C47" s="19"/>
      <c r="D47" s="2"/>
      <c r="X47" s="4"/>
    </row>
    <row r="48" spans="2:25" ht="47.25" customHeight="1" thickBot="1" x14ac:dyDescent="0.3">
      <c r="B48" s="34" t="s">
        <v>49</v>
      </c>
      <c r="C48" s="34"/>
      <c r="D48" s="15"/>
      <c r="E48" s="18" t="s">
        <v>50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4"/>
      <c r="Y48" s="25"/>
    </row>
    <row r="49" spans="2:33" ht="47.25" customHeight="1" thickBot="1" x14ac:dyDescent="0.3">
      <c r="B49" s="34" t="s">
        <v>51</v>
      </c>
      <c r="C49" s="34"/>
      <c r="D49" s="15"/>
      <c r="E49" s="18" t="s">
        <v>52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4"/>
      <c r="Y49" s="25"/>
    </row>
    <row r="50" spans="2:33" ht="47.25" customHeight="1" thickBot="1" x14ac:dyDescent="0.3">
      <c r="B50" s="34" t="s">
        <v>53</v>
      </c>
      <c r="C50" s="34"/>
      <c r="D50" s="15"/>
      <c r="E50" s="18" t="s">
        <v>54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4"/>
      <c r="Y50" s="25"/>
    </row>
    <row r="51" spans="2:33" ht="47.25" customHeight="1" thickBot="1" x14ac:dyDescent="0.3">
      <c r="B51" s="34" t="s">
        <v>55</v>
      </c>
      <c r="C51" s="34"/>
      <c r="D51" s="15"/>
      <c r="E51" s="18" t="s">
        <v>56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4"/>
      <c r="Y51" s="25"/>
    </row>
    <row r="52" spans="2:33" ht="47.25" customHeight="1" thickBot="1" x14ac:dyDescent="0.3">
      <c r="B52" s="34" t="s">
        <v>57</v>
      </c>
      <c r="C52" s="34"/>
      <c r="D52" s="15"/>
      <c r="E52" s="18" t="s">
        <v>58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4"/>
      <c r="Y52" s="25"/>
    </row>
    <row r="53" spans="2:33" ht="47.25" customHeight="1" thickBot="1" x14ac:dyDescent="0.3">
      <c r="B53" s="34" t="s">
        <v>59</v>
      </c>
      <c r="C53" s="34"/>
      <c r="D53" s="15"/>
      <c r="E53" s="18" t="s">
        <v>60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4"/>
      <c r="Y53" s="25"/>
    </row>
    <row r="54" spans="2:33" ht="47.25" customHeight="1" thickBot="1" x14ac:dyDescent="0.3">
      <c r="B54" s="34" t="s">
        <v>61</v>
      </c>
      <c r="C54" s="34"/>
      <c r="D54" s="15"/>
      <c r="E54" s="18" t="s">
        <v>62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4"/>
      <c r="Y54" s="25"/>
    </row>
    <row r="55" spans="2:33" ht="47.25" customHeight="1" thickBot="1" x14ac:dyDescent="0.3">
      <c r="B55" s="34" t="s">
        <v>63</v>
      </c>
      <c r="C55" s="34"/>
      <c r="D55" s="15"/>
      <c r="E55" s="18" t="s">
        <v>64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4"/>
      <c r="Y55" s="25"/>
    </row>
    <row r="56" spans="2:33" ht="47.25" customHeight="1" thickBot="1" x14ac:dyDescent="0.3">
      <c r="B56" s="34" t="s">
        <v>65</v>
      </c>
      <c r="C56" s="34"/>
      <c r="D56" s="15"/>
      <c r="E56" s="18" t="s">
        <v>66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4"/>
      <c r="Y56" s="25"/>
    </row>
    <row r="57" spans="2:33" ht="47.25" customHeight="1" thickBot="1" x14ac:dyDescent="0.3">
      <c r="B57" s="34" t="s">
        <v>67</v>
      </c>
      <c r="C57" s="34"/>
      <c r="D57" s="15"/>
      <c r="E57" s="18" t="s">
        <v>68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4"/>
      <c r="Y57" s="25"/>
    </row>
    <row r="58" spans="2:33" ht="47.25" customHeight="1" thickBot="1" x14ac:dyDescent="0.3">
      <c r="B58" s="34" t="s">
        <v>69</v>
      </c>
      <c r="C58" s="34"/>
      <c r="D58" s="15"/>
      <c r="E58" s="18" t="s">
        <v>70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4"/>
      <c r="Y58" s="25"/>
      <c r="AG58" s="31"/>
    </row>
    <row r="59" spans="2:33" ht="47.25" customHeight="1" thickBot="1" x14ac:dyDescent="0.3">
      <c r="B59" s="34" t="s">
        <v>71</v>
      </c>
      <c r="C59" s="34"/>
      <c r="D59" s="15"/>
      <c r="E59" s="18" t="s">
        <v>72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4"/>
      <c r="Y59" s="25"/>
    </row>
    <row r="60" spans="2:33" ht="47.25" customHeight="1" thickBot="1" x14ac:dyDescent="0.3">
      <c r="B60" s="34" t="s">
        <v>73</v>
      </c>
      <c r="C60" s="34"/>
      <c r="D60" s="15"/>
      <c r="E60" s="18" t="s">
        <v>74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4"/>
      <c r="Y60" s="25"/>
    </row>
    <row r="61" spans="2:33" ht="47.25" customHeight="1" thickBot="1" x14ac:dyDescent="0.3">
      <c r="B61" s="34" t="s">
        <v>75</v>
      </c>
      <c r="C61" s="34"/>
      <c r="D61" s="15"/>
      <c r="E61" s="18" t="s">
        <v>76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4"/>
      <c r="Y61" s="25"/>
    </row>
    <row r="62" spans="2:33" ht="47.25" customHeight="1" thickBot="1" x14ac:dyDescent="0.3">
      <c r="B62" s="34" t="s">
        <v>77</v>
      </c>
      <c r="C62" s="34"/>
      <c r="D62" s="15"/>
      <c r="E62" s="18" t="s">
        <v>78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4"/>
      <c r="Y62" s="25"/>
    </row>
    <row r="63" spans="2:33" ht="47.25" customHeight="1" thickBot="1" x14ac:dyDescent="0.3">
      <c r="B63" s="34" t="s">
        <v>79</v>
      </c>
      <c r="C63" s="34"/>
      <c r="D63" s="15"/>
      <c r="E63" s="18" t="s">
        <v>80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4"/>
      <c r="Y63" s="25"/>
    </row>
    <row r="64" spans="2:33" ht="47.25" customHeight="1" thickBot="1" x14ac:dyDescent="0.3">
      <c r="B64" s="34" t="s">
        <v>81</v>
      </c>
      <c r="C64" s="34"/>
      <c r="D64" s="15"/>
      <c r="E64" s="18" t="s">
        <v>82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4"/>
      <c r="Y64" s="25"/>
    </row>
    <row r="65" spans="2:25" ht="47.25" customHeight="1" thickBot="1" x14ac:dyDescent="0.3">
      <c r="B65" s="34" t="s">
        <v>83</v>
      </c>
      <c r="C65" s="34"/>
      <c r="D65" s="15"/>
      <c r="E65" s="18" t="s">
        <v>84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4"/>
      <c r="Y65" s="25"/>
    </row>
    <row r="66" spans="2:25" ht="47.25" customHeight="1" thickBot="1" x14ac:dyDescent="0.3">
      <c r="B66" s="34" t="s">
        <v>85</v>
      </c>
      <c r="C66" s="34"/>
      <c r="D66" s="15"/>
      <c r="E66" s="18" t="s">
        <v>86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4"/>
      <c r="Y66" s="25"/>
    </row>
    <row r="67" spans="2:25" ht="47.25" customHeight="1" thickBot="1" x14ac:dyDescent="0.3">
      <c r="B67" s="34" t="s">
        <v>87</v>
      </c>
      <c r="C67" s="34"/>
      <c r="D67" s="15"/>
      <c r="E67" s="18" t="s">
        <v>88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4"/>
      <c r="Y67" s="25"/>
    </row>
    <row r="68" spans="2:25" ht="47.25" customHeight="1" thickBot="1" x14ac:dyDescent="0.3">
      <c r="B68" s="34" t="s">
        <v>89</v>
      </c>
      <c r="C68" s="34"/>
      <c r="D68" s="15"/>
      <c r="E68" s="18" t="s">
        <v>90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4"/>
      <c r="Y68" s="25"/>
    </row>
    <row r="69" spans="2:25" ht="47.25" customHeight="1" thickBot="1" x14ac:dyDescent="0.3">
      <c r="B69" s="34" t="s">
        <v>91</v>
      </c>
      <c r="C69" s="34"/>
      <c r="D69" s="15"/>
      <c r="E69" s="18" t="s">
        <v>92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4"/>
      <c r="Y69" s="25"/>
    </row>
    <row r="70" spans="2:25" ht="47.25" customHeight="1" thickBot="1" x14ac:dyDescent="0.3">
      <c r="B70" s="34" t="s">
        <v>93</v>
      </c>
      <c r="C70" s="34"/>
      <c r="D70" s="15"/>
      <c r="E70" s="18" t="s">
        <v>94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4"/>
      <c r="Y70" s="25"/>
    </row>
    <row r="71" spans="2:25" ht="47.25" customHeight="1" thickBot="1" x14ac:dyDescent="0.3">
      <c r="B71" s="34" t="s">
        <v>95</v>
      </c>
      <c r="C71" s="34"/>
      <c r="D71" s="15"/>
      <c r="E71" s="18" t="s">
        <v>96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4"/>
      <c r="Y71" s="25"/>
    </row>
    <row r="72" spans="2:25" ht="47.25" customHeight="1" thickBot="1" x14ac:dyDescent="0.3">
      <c r="B72" s="34" t="s">
        <v>97</v>
      </c>
      <c r="C72" s="34"/>
      <c r="D72" s="15"/>
      <c r="E72" s="18" t="s">
        <v>98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4"/>
      <c r="Y72" s="25"/>
    </row>
    <row r="73" spans="2:25" ht="47.25" customHeight="1" thickBot="1" x14ac:dyDescent="0.3">
      <c r="B73" s="34" t="s">
        <v>99</v>
      </c>
      <c r="C73" s="34"/>
      <c r="D73" s="15"/>
      <c r="E73" s="18" t="s">
        <v>100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4"/>
      <c r="Y73" s="25"/>
    </row>
    <row r="74" spans="2:25" ht="47.25" customHeight="1" thickBot="1" x14ac:dyDescent="0.3">
      <c r="B74" s="34" t="s">
        <v>101</v>
      </c>
      <c r="C74" s="34"/>
      <c r="D74" s="15"/>
      <c r="E74" s="18" t="s">
        <v>102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4"/>
      <c r="Y74" s="25"/>
    </row>
    <row r="75" spans="2:25" ht="47.25" customHeight="1" thickBot="1" x14ac:dyDescent="0.3">
      <c r="B75" s="34" t="s">
        <v>103</v>
      </c>
      <c r="C75" s="34"/>
      <c r="D75" s="15"/>
      <c r="E75" s="18" t="s">
        <v>104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4"/>
      <c r="Y75" s="25"/>
    </row>
    <row r="76" spans="2:25" ht="47.25" customHeight="1" thickBot="1" x14ac:dyDescent="0.3">
      <c r="B76" s="34" t="s">
        <v>105</v>
      </c>
      <c r="C76" s="34"/>
      <c r="D76" s="15"/>
      <c r="E76" s="18" t="s">
        <v>106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4"/>
      <c r="Y76" s="25"/>
    </row>
    <row r="77" spans="2:25" ht="47.25" customHeight="1" thickBot="1" x14ac:dyDescent="0.3">
      <c r="B77" s="34" t="s">
        <v>107</v>
      </c>
      <c r="C77" s="34"/>
      <c r="D77" s="15"/>
      <c r="E77" s="18" t="s">
        <v>108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4"/>
      <c r="Y77" s="25"/>
    </row>
    <row r="78" spans="2:25" ht="47.25" customHeight="1" thickBot="1" x14ac:dyDescent="0.3">
      <c r="B78" s="34" t="s">
        <v>109</v>
      </c>
      <c r="C78" s="34"/>
      <c r="D78" s="15"/>
      <c r="E78" s="18" t="s">
        <v>102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4"/>
      <c r="Y78" s="25"/>
    </row>
    <row r="79" spans="2:25" ht="15.75" thickBot="1" x14ac:dyDescent="0.3">
      <c r="B79" s="19" t="s">
        <v>46</v>
      </c>
      <c r="C79" s="19"/>
      <c r="D79" s="2"/>
      <c r="X79" s="4"/>
    </row>
    <row r="80" spans="2:25" ht="15.75" thickBot="1" x14ac:dyDescent="0.3">
      <c r="B80" s="34" t="s">
        <v>47</v>
      </c>
      <c r="C80" s="34"/>
      <c r="D80" s="15"/>
      <c r="E80" s="18" t="s">
        <v>48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4"/>
      <c r="Y80" s="25"/>
    </row>
    <row r="81" spans="2:25" ht="15.75" thickBot="1" x14ac:dyDescent="0.3">
      <c r="B81" s="19" t="s">
        <v>116</v>
      </c>
      <c r="C81" s="19"/>
      <c r="D81" s="2"/>
      <c r="X81" s="4"/>
    </row>
    <row r="82" spans="2:25" ht="15.75" thickBot="1" x14ac:dyDescent="0.3">
      <c r="B82" s="34" t="s">
        <v>110</v>
      </c>
      <c r="C82" s="34"/>
      <c r="D82" s="15"/>
      <c r="E82" s="18" t="s">
        <v>111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4"/>
      <c r="Y82" s="25"/>
    </row>
    <row r="84" spans="2:25" x14ac:dyDescent="0.25">
      <c r="B84" s="19" t="s">
        <v>173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2:25" ht="29.25" customHeight="1" x14ac:dyDescent="0.25">
      <c r="B85" s="42" t="s">
        <v>174</v>
      </c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"/>
    </row>
    <row r="86" spans="2:25" ht="29.25" customHeight="1" x14ac:dyDescent="0.25">
      <c r="B86" s="42" t="s">
        <v>175</v>
      </c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"/>
    </row>
    <row r="89" spans="2:25" x14ac:dyDescent="0.25">
      <c r="B89" s="2" t="s">
        <v>117</v>
      </c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</row>
    <row r="92" spans="2:25" x14ac:dyDescent="0.25">
      <c r="B92" s="2" t="s">
        <v>112</v>
      </c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</row>
    <row r="93" spans="2:25" x14ac:dyDescent="0.25">
      <c r="C93" s="40" t="s">
        <v>120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 t="s">
        <v>118</v>
      </c>
      <c r="Q93" s="40"/>
      <c r="R93" s="40"/>
      <c r="S93" s="40"/>
      <c r="T93" s="40"/>
      <c r="U93" s="40" t="s">
        <v>121</v>
      </c>
      <c r="V93" s="40"/>
      <c r="W93" s="40"/>
      <c r="X93" s="40"/>
      <c r="Y93" s="40"/>
    </row>
    <row r="94" spans="2:25" x14ac:dyDescent="0.25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2:25" x14ac:dyDescent="0.25"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2:25" x14ac:dyDescent="0.25">
      <c r="B96" s="19" t="s">
        <v>122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2:25" x14ac:dyDescent="0.25">
      <c r="B97" s="42" t="s">
        <v>176</v>
      </c>
      <c r="C97" s="42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2:25" x14ac:dyDescent="0.25"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</sheetData>
  <sheetProtection algorithmName="SHA-512" hashValue="r6k1e9Aq18gmoHXZL1Wjr23/p+pftK9MA1zuDfG+Z7FWZYUzZkBhxV0hEjKARxSyYGB+QT55rxFEwYK/0qCnaQ==" saltValue="i1oAvyKg0RbNwSL4ajxEBQ==" spinCount="100000" sheet="1" objects="1" scenarios="1" selectLockedCells="1"/>
  <mergeCells count="77">
    <mergeCell ref="B97:C97"/>
    <mergeCell ref="C93:O93"/>
    <mergeCell ref="B78:C78"/>
    <mergeCell ref="B43:C43"/>
    <mergeCell ref="B44:C44"/>
    <mergeCell ref="B45:C45"/>
    <mergeCell ref="B73:C73"/>
    <mergeCell ref="B74:C74"/>
    <mergeCell ref="B63:C63"/>
    <mergeCell ref="B64:C64"/>
    <mergeCell ref="B65:C65"/>
    <mergeCell ref="B66:C66"/>
    <mergeCell ref="B67:C67"/>
    <mergeCell ref="B61:C61"/>
    <mergeCell ref="B62:C62"/>
    <mergeCell ref="B53:C53"/>
    <mergeCell ref="P93:T93"/>
    <mergeCell ref="U93:Y93"/>
    <mergeCell ref="P92:T92"/>
    <mergeCell ref="U92:Y92"/>
    <mergeCell ref="B80:C80"/>
    <mergeCell ref="B82:C82"/>
    <mergeCell ref="C89:Y89"/>
    <mergeCell ref="C92:O92"/>
    <mergeCell ref="B85:X85"/>
    <mergeCell ref="B86:X86"/>
    <mergeCell ref="B75:C75"/>
    <mergeCell ref="B76:C76"/>
    <mergeCell ref="B77:C77"/>
    <mergeCell ref="B68:C68"/>
    <mergeCell ref="B69:C69"/>
    <mergeCell ref="B70:C70"/>
    <mergeCell ref="B71:C71"/>
    <mergeCell ref="B72:C72"/>
    <mergeCell ref="B59:C59"/>
    <mergeCell ref="B60:C60"/>
    <mergeCell ref="B48:C48"/>
    <mergeCell ref="B49:C49"/>
    <mergeCell ref="B50:C50"/>
    <mergeCell ref="B51:C51"/>
    <mergeCell ref="B52:C52"/>
    <mergeCell ref="B54:C54"/>
    <mergeCell ref="B55:C55"/>
    <mergeCell ref="B56:C56"/>
    <mergeCell ref="B57:C57"/>
    <mergeCell ref="B58:C58"/>
    <mergeCell ref="B37:C37"/>
    <mergeCell ref="B38:C38"/>
    <mergeCell ref="B40:C40"/>
    <mergeCell ref="B41:C41"/>
    <mergeCell ref="B32:C32"/>
    <mergeCell ref="B33:C33"/>
    <mergeCell ref="B34:C34"/>
    <mergeCell ref="B35:C35"/>
    <mergeCell ref="B26:C26"/>
    <mergeCell ref="B36:C36"/>
    <mergeCell ref="B27:C27"/>
    <mergeCell ref="B28:C28"/>
    <mergeCell ref="B29:C29"/>
    <mergeCell ref="B30:C30"/>
    <mergeCell ref="B31:C31"/>
    <mergeCell ref="B46:C46"/>
    <mergeCell ref="F12:V12"/>
    <mergeCell ref="C2:V2"/>
    <mergeCell ref="B16:C16"/>
    <mergeCell ref="B18:C18"/>
    <mergeCell ref="B20:C20"/>
    <mergeCell ref="C4:Y4"/>
    <mergeCell ref="C6:Y6"/>
    <mergeCell ref="C8:Y8"/>
    <mergeCell ref="C10:Y10"/>
    <mergeCell ref="F15:V15"/>
    <mergeCell ref="B21:C21"/>
    <mergeCell ref="B22:C22"/>
    <mergeCell ref="B23:C23"/>
    <mergeCell ref="B24:C24"/>
    <mergeCell ref="B25:C25"/>
  </mergeCells>
  <phoneticPr fontId="3" type="noConversion"/>
  <dataValidations count="9">
    <dataValidation type="whole" allowBlank="1" showInputMessage="1" showErrorMessage="1" prompt="Укажите количество" sqref="Y16" xr:uid="{F6A4E0BA-238E-4B7F-B37C-482815DBE5C4}">
      <formula1>0</formula1>
      <formula2>1</formula2>
    </dataValidation>
    <dataValidation type="whole" operator="greaterThan" allowBlank="1" showInputMessage="1" showErrorMessage="1" prompt="Укажите количество" sqref="Y82 Y80 Y48:Y78 Y43:Y46" xr:uid="{96F7D104-84D9-4AF0-89C6-09F2BC95A590}">
      <formula1>0</formula1>
    </dataValidation>
    <dataValidation allowBlank="1" showInputMessage="1" showErrorMessage="1" prompt="Укажите должность" sqref="C92:O92" xr:uid="{BAF6FDB4-275D-48A1-A926-01B5E94ADA1B}"/>
    <dataValidation allowBlank="1" showInputMessage="1" showErrorMessage="1" prompt="Укажите наименование организации" sqref="C4:Y4" xr:uid="{2F6BBEBF-4F80-47EC-BE31-905A5429B6E3}"/>
    <dataValidation allowBlank="1" showInputMessage="1" showErrorMessage="1" prompt="Укажите ФИО контактного лица и должность" sqref="C6:Y6" xr:uid="{FB42389B-0472-44CB-B574-9E45B979F2E5}"/>
    <dataValidation allowBlank="1" showInputMessage="1" showErrorMessage="1" prompt="Укажите наименование объекта установки шкафов" sqref="C10:Y10" xr:uid="{6467EEEF-DCF3-4D28-8E7C-6CE1083E9F9C}"/>
    <dataValidation allowBlank="1" showInputMessage="1" showErrorMessage="1" prompt="Укажите контактный телефон и адрес электронной почты" sqref="C8:Y8" xr:uid="{A9465BA8-3A0E-43C9-995B-D12DA3158A8E}"/>
    <dataValidation allowBlank="1" showInputMessage="1" showErrorMessage="1" prompt="Укажите наименование и контакты организации" sqref="C89:Y90" xr:uid="{C91C7F12-F362-4C8E-8C92-6FBD5B85973E}"/>
    <dataValidation allowBlank="1" showInputMessage="1" showErrorMessage="1" prompt="Укажите Ф.И.О" sqref="U92:Y92" xr:uid="{21813849-C87D-4C11-B526-0F9389B63022}"/>
  </dataValidations>
  <pageMargins left="0.23622047244094491" right="0.23622047244094491" top="0.74803149606299213" bottom="0.74803149606299213" header="0.31496062992125984" footer="0.31496062992125984"/>
  <pageSetup paperSize="9" scale="47" fitToHeight="0" orientation="portrait" r:id="rId1"/>
  <headerFooter>
    <oddHeader>&amp;L&amp;G</oddHeader>
    <oddFooter xml:space="preserve">&amp;LООО «Эйч Энерджи»
+7 495 777 16 16
energy-h.ru
info@energy-h.ru
&amp;C&amp;P из &amp;N&amp;RЮридический и почтовый адрес:
 117335, г. Москва, Нахимовский пр-т, 58
ИНН 7722477719
ОГРН 1197746484231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showInputMessage="1" showErrorMessage="1" prompt="Выберите тип устанавливаемого модуля _x000a_(X - модуль не установлен)" xr:uid="{F5571719-3399-4727-AA13-F0CC895103C2}">
          <x14:formula1>
            <xm:f>Лист2!$A$2:$A$2</xm:f>
          </x14:formula1>
          <xm:sqref>F14</xm:sqref>
        </x14:dataValidation>
        <x14:dataValidation type="list" showInputMessage="1" showErrorMessage="1" prompt="Выберите тип устанавливаемого модуля _x000a_(XX - модуль не установлен)" xr:uid="{222C78AC-1EF0-46ED-B2AC-DBC67DD8BA77}">
          <x14:formula1>
            <xm:f>Лист2!$H$2:$H$5</xm:f>
          </x14:formula1>
          <xm:sqref>M14</xm:sqref>
        </x14:dataValidation>
        <x14:dataValidation type="list" showInputMessage="1" showErrorMessage="1" prompt="Выберите тип устанавливаемого модуля _x000a_(XX - модуль не установлен)" xr:uid="{A2CCA7D0-A376-4510-8E21-837A28BE12E9}">
          <x14:formula1>
            <xm:f>Лист2!$I$2:$I$5</xm:f>
          </x14:formula1>
          <xm:sqref>N14</xm:sqref>
        </x14:dataValidation>
        <x14:dataValidation type="list" showInputMessage="1" showErrorMessage="1" prompt="Выберите тип устанавливаемого модуля _x000a_(XX - модуль не установлен)" xr:uid="{9331F59F-1B5E-49C8-9BA2-0849CB20128A}">
          <x14:formula1>
            <xm:f>Лист2!$P$2:$P$3</xm:f>
          </x14:formula1>
          <xm:sqref>U14</xm:sqref>
        </x14:dataValidation>
        <x14:dataValidation type="list" showInputMessage="1" showErrorMessage="1" prompt="Выберите тип устанавливаемого модуля _x000a_(XX - модуль не установлен)" xr:uid="{F5710EC8-8A5C-475B-860A-548A23021D1B}">
          <x14:formula1>
            <xm:f>Лист2!$Q$2:$Q$3</xm:f>
          </x14:formula1>
          <xm:sqref>V14</xm:sqref>
        </x14:dataValidation>
        <x14:dataValidation type="list" showInputMessage="1" showErrorMessage="1" prompt="Выберите тип устанавливаемого модуля _x000a_(XX - модуль не установлен)" xr:uid="{7196A168-AC17-44F9-AA08-B872EA2243A6}">
          <x14:formula1>
            <xm:f>Лист2!$B$2:$B$18</xm:f>
          </x14:formula1>
          <xm:sqref>G14</xm:sqref>
        </x14:dataValidation>
        <x14:dataValidation type="list" showInputMessage="1" showErrorMessage="1" prompt="Выберите тип устанавливаемого модуля _x000a_(XX - модуль не установлен)" xr:uid="{C2F7F6E0-6D89-46A1-9680-7DFCB8EE0569}">
          <x14:formula1>
            <xm:f>Лист2!$C$2:$C$18</xm:f>
          </x14:formula1>
          <xm:sqref>H14</xm:sqref>
        </x14:dataValidation>
        <x14:dataValidation type="list" showInputMessage="1" showErrorMessage="1" prompt="Выберите тип устанавливаемого модуля _x000a_(XX - модуль не установлен)" xr:uid="{DB41FD61-819E-4E27-9A88-D519169D839B}">
          <x14:formula1>
            <xm:f>Лист2!$D$2:$D$19</xm:f>
          </x14:formula1>
          <xm:sqref>I14</xm:sqref>
        </x14:dataValidation>
        <x14:dataValidation type="list" showInputMessage="1" showErrorMessage="1" prompt="Выберите тип устанавливаемого модуля _x000a_(XX - модуль не установлен)" xr:uid="{0499AF37-D9B2-49D3-907E-9EB95E5D3C6A}">
          <x14:formula1>
            <xm:f>Лист2!$E$2:$E$18</xm:f>
          </x14:formula1>
          <xm:sqref>J14</xm:sqref>
        </x14:dataValidation>
        <x14:dataValidation type="list" showInputMessage="1" showErrorMessage="1" prompt="Выберите тип устанавливаемого модуля _x000a_(XX - модуль не установлен)" xr:uid="{94DEE256-F939-4033-A0FB-3BC7DCB44B6E}">
          <x14:formula1>
            <xm:f>Лист2!$F$2:$F$18</xm:f>
          </x14:formula1>
          <xm:sqref>K14</xm:sqref>
        </x14:dataValidation>
        <x14:dataValidation type="list" showInputMessage="1" showErrorMessage="1" prompt="Выберите тип устанавливаемого модуля _x000a_(XX - модуль не установлен)" xr:uid="{6F70A97F-5D38-4A4E-BD5A-96A1FB33126C}">
          <x14:formula1>
            <xm:f>Лист2!$G$2:$G$18</xm:f>
          </x14:formula1>
          <xm:sqref>L14</xm:sqref>
        </x14:dataValidation>
        <x14:dataValidation type="list" showInputMessage="1" showErrorMessage="1" prompt="Выберите тип устанавливаемого модуля _x000a_(XX - модуль не установлен)" xr:uid="{51AB066C-7E93-49C5-94DD-37C570250BAB}">
          <x14:formula1>
            <xm:f>Лист2!$J$2:$J$18</xm:f>
          </x14:formula1>
          <xm:sqref>O14</xm:sqref>
        </x14:dataValidation>
        <x14:dataValidation type="list" showInputMessage="1" showErrorMessage="1" prompt="Выберите тип устанавливаемого модуля _x000a_(XX - модуль не установлен)" xr:uid="{8E177E61-06CC-43A8-8DBE-25BC47B1F28B}">
          <x14:formula1>
            <xm:f>Лист2!$K$2:$K$18</xm:f>
          </x14:formula1>
          <xm:sqref>P14</xm:sqref>
        </x14:dataValidation>
        <x14:dataValidation type="list" showInputMessage="1" showErrorMessage="1" prompt="Выберите тип устанавливаемого модуля _x000a_(XX - модуль не установлен)" xr:uid="{7530D903-44FB-4544-B5A1-CB3B91D43969}">
          <x14:formula1>
            <xm:f>Лист2!$L$2:$L$18</xm:f>
          </x14:formula1>
          <xm:sqref>Q14</xm:sqref>
        </x14:dataValidation>
        <x14:dataValidation type="list" showInputMessage="1" showErrorMessage="1" prompt="Выберите тип устанавливаемого модуля _x000a_(XX - модуль не установлен)" xr:uid="{3B01E9AC-51A5-4612-8B64-E56321068B30}">
          <x14:formula1>
            <xm:f>Лист2!$M$2:$M$19</xm:f>
          </x14:formula1>
          <xm:sqref>R14</xm:sqref>
        </x14:dataValidation>
        <x14:dataValidation type="list" showInputMessage="1" showErrorMessage="1" prompt="Выберите тип устанавливаемого модуля _x000a_(XX - модуль не установлен)" xr:uid="{65B9419A-937F-43F5-9CBD-39C4930C6343}">
          <x14:formula1>
            <xm:f>Лист2!$N$2:$N$19</xm:f>
          </x14:formula1>
          <xm:sqref>S14</xm:sqref>
        </x14:dataValidation>
        <x14:dataValidation type="list" showInputMessage="1" showErrorMessage="1" prompt="Выберите тип устанавливаемого модуля _x000a_(XX - модуль не установлен)" xr:uid="{350E6F47-EE34-465F-8234-CE0AEBC49132}">
          <x14:formula1>
            <xm:f>Лист2!$O$2:$O$18</xm:f>
          </x14:formula1>
          <xm:sqref>T14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FA6E5-161A-46FD-BF6E-12C3EC55C914}">
  <dimension ref="A1:W29"/>
  <sheetViews>
    <sheetView workbookViewId="0">
      <selection activeCell="Q29" sqref="Q29"/>
    </sheetView>
  </sheetViews>
  <sheetFormatPr defaultRowHeight="15" x14ac:dyDescent="0.25"/>
  <cols>
    <col min="1" max="23" width="4.42578125" style="1" customWidth="1"/>
  </cols>
  <sheetData>
    <row r="1" spans="1:23" x14ac:dyDescent="0.25">
      <c r="A1" s="16"/>
      <c r="B1" s="29">
        <v>1</v>
      </c>
      <c r="C1" s="29">
        <v>2</v>
      </c>
      <c r="D1" s="29">
        <v>3</v>
      </c>
      <c r="E1" s="29">
        <v>4</v>
      </c>
      <c r="F1" s="29">
        <v>5</v>
      </c>
      <c r="G1" s="29">
        <v>6</v>
      </c>
      <c r="H1" s="29" t="s">
        <v>159</v>
      </c>
      <c r="I1" s="29" t="s">
        <v>160</v>
      </c>
      <c r="J1" s="29">
        <v>7</v>
      </c>
      <c r="K1" s="29">
        <v>8</v>
      </c>
      <c r="L1" s="29">
        <v>9</v>
      </c>
      <c r="M1" s="29">
        <v>10</v>
      </c>
      <c r="N1" s="29">
        <v>11</v>
      </c>
      <c r="O1" s="29">
        <v>12</v>
      </c>
      <c r="P1" s="29" t="s">
        <v>26</v>
      </c>
      <c r="Q1" s="29" t="s">
        <v>161</v>
      </c>
      <c r="R1" s="16"/>
      <c r="S1" s="16"/>
      <c r="T1" s="16"/>
      <c r="U1" s="16"/>
      <c r="V1" s="16"/>
      <c r="W1" s="16"/>
    </row>
    <row r="2" spans="1:23" x14ac:dyDescent="0.25">
      <c r="A2" s="16">
        <v>1</v>
      </c>
      <c r="B2" s="29" t="s">
        <v>41</v>
      </c>
      <c r="C2" s="29" t="s">
        <v>41</v>
      </c>
      <c r="D2" s="29" t="s">
        <v>41</v>
      </c>
      <c r="E2" s="29" t="s">
        <v>41</v>
      </c>
      <c r="F2" s="29" t="s">
        <v>41</v>
      </c>
      <c r="G2" s="29" t="s">
        <v>41</v>
      </c>
      <c r="H2" s="16" t="s">
        <v>41</v>
      </c>
      <c r="I2" s="16" t="s">
        <v>41</v>
      </c>
      <c r="J2" s="29" t="s">
        <v>41</v>
      </c>
      <c r="K2" s="29" t="s">
        <v>41</v>
      </c>
      <c r="L2" s="29" t="s">
        <v>41</v>
      </c>
      <c r="M2" s="29" t="s">
        <v>41</v>
      </c>
      <c r="N2" s="29" t="s">
        <v>41</v>
      </c>
      <c r="O2" s="29" t="s">
        <v>41</v>
      </c>
      <c r="P2" s="16" t="s">
        <v>41</v>
      </c>
      <c r="Q2" s="16" t="s">
        <v>41</v>
      </c>
      <c r="R2" s="16"/>
      <c r="S2" s="16"/>
      <c r="T2" s="16"/>
      <c r="U2" s="16"/>
      <c r="V2" s="16"/>
      <c r="W2" s="16"/>
    </row>
    <row r="3" spans="1:23" x14ac:dyDescent="0.25">
      <c r="A3" s="16"/>
      <c r="B3" s="29" t="s">
        <v>37</v>
      </c>
      <c r="C3" s="29" t="s">
        <v>37</v>
      </c>
      <c r="D3" s="29" t="s">
        <v>37</v>
      </c>
      <c r="E3" s="29" t="s">
        <v>37</v>
      </c>
      <c r="F3" s="29" t="s">
        <v>37</v>
      </c>
      <c r="G3" s="29" t="s">
        <v>37</v>
      </c>
      <c r="H3" s="16" t="s">
        <v>27</v>
      </c>
      <c r="I3" s="16" t="s">
        <v>27</v>
      </c>
      <c r="J3" s="29" t="s">
        <v>37</v>
      </c>
      <c r="K3" s="29" t="s">
        <v>37</v>
      </c>
      <c r="L3" s="29" t="s">
        <v>37</v>
      </c>
      <c r="M3" s="29" t="s">
        <v>37</v>
      </c>
      <c r="N3" s="29" t="s">
        <v>37</v>
      </c>
      <c r="O3" s="29" t="s">
        <v>37</v>
      </c>
      <c r="P3" s="16" t="s">
        <v>26</v>
      </c>
      <c r="Q3" s="16" t="s">
        <v>26</v>
      </c>
      <c r="R3" s="16"/>
      <c r="S3" s="16"/>
      <c r="T3" s="16"/>
      <c r="U3" s="16"/>
      <c r="V3" s="16"/>
      <c r="W3" s="16"/>
    </row>
    <row r="4" spans="1:23" x14ac:dyDescent="0.25">
      <c r="A4" s="16"/>
      <c r="B4" s="29" t="s">
        <v>39</v>
      </c>
      <c r="C4" s="29" t="s">
        <v>39</v>
      </c>
      <c r="D4" s="29" t="s">
        <v>39</v>
      </c>
      <c r="E4" s="29" t="s">
        <v>39</v>
      </c>
      <c r="F4" s="29" t="s">
        <v>39</v>
      </c>
      <c r="G4" s="29" t="s">
        <v>39</v>
      </c>
      <c r="H4" s="16" t="s">
        <v>163</v>
      </c>
      <c r="I4" s="16" t="s">
        <v>163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16"/>
      <c r="Q4" s="16"/>
      <c r="R4" s="16"/>
      <c r="S4" s="16"/>
      <c r="T4" s="16"/>
      <c r="U4" s="16"/>
      <c r="V4" s="16"/>
      <c r="W4" s="16"/>
    </row>
    <row r="5" spans="1:23" x14ac:dyDescent="0.25">
      <c r="A5" s="16"/>
      <c r="B5" s="29" t="s">
        <v>35</v>
      </c>
      <c r="C5" s="29" t="s">
        <v>35</v>
      </c>
      <c r="D5" s="29" t="s">
        <v>35</v>
      </c>
      <c r="E5" s="29" t="s">
        <v>35</v>
      </c>
      <c r="F5" s="29" t="s">
        <v>35</v>
      </c>
      <c r="G5" s="29" t="s">
        <v>35</v>
      </c>
      <c r="H5" s="16" t="s">
        <v>164</v>
      </c>
      <c r="I5" s="16" t="s">
        <v>164</v>
      </c>
      <c r="J5" s="29" t="s">
        <v>35</v>
      </c>
      <c r="K5" s="29" t="s">
        <v>35</v>
      </c>
      <c r="L5" s="29" t="s">
        <v>35</v>
      </c>
      <c r="M5" s="29" t="s">
        <v>35</v>
      </c>
      <c r="N5" s="29" t="s">
        <v>35</v>
      </c>
      <c r="O5" s="29" t="s">
        <v>35</v>
      </c>
      <c r="P5" s="16"/>
      <c r="Q5" s="16"/>
      <c r="R5" s="3"/>
      <c r="S5" s="17"/>
      <c r="T5" s="17"/>
      <c r="U5" s="17"/>
      <c r="V5" s="16"/>
      <c r="W5" s="16"/>
    </row>
    <row r="6" spans="1:23" x14ac:dyDescent="0.25">
      <c r="A6" s="16"/>
      <c r="B6" s="29" t="s">
        <v>33</v>
      </c>
      <c r="C6" s="29" t="s">
        <v>33</v>
      </c>
      <c r="D6" s="29" t="s">
        <v>33</v>
      </c>
      <c r="E6" s="29" t="s">
        <v>33</v>
      </c>
      <c r="F6" s="29" t="s">
        <v>33</v>
      </c>
      <c r="G6" s="29" t="s">
        <v>33</v>
      </c>
      <c r="H6" s="16"/>
      <c r="I6" s="16"/>
      <c r="J6" s="29" t="s">
        <v>33</v>
      </c>
      <c r="K6" s="29" t="s">
        <v>33</v>
      </c>
      <c r="L6" s="29" t="s">
        <v>33</v>
      </c>
      <c r="M6" s="29" t="s">
        <v>33</v>
      </c>
      <c r="N6" s="29" t="s">
        <v>33</v>
      </c>
      <c r="O6" s="29" t="s">
        <v>33</v>
      </c>
      <c r="P6" s="16"/>
      <c r="Q6" s="16"/>
      <c r="R6" s="28"/>
      <c r="S6" s="28"/>
      <c r="T6" s="28"/>
      <c r="U6" s="28"/>
      <c r="V6" s="16"/>
      <c r="W6" s="16"/>
    </row>
    <row r="7" spans="1:23" x14ac:dyDescent="0.25">
      <c r="A7" s="16"/>
      <c r="B7" s="29" t="s">
        <v>34</v>
      </c>
      <c r="C7" s="29" t="s">
        <v>34</v>
      </c>
      <c r="D7" s="29" t="s">
        <v>34</v>
      </c>
      <c r="E7" s="29" t="s">
        <v>34</v>
      </c>
      <c r="F7" s="29" t="s">
        <v>34</v>
      </c>
      <c r="G7" s="29" t="s">
        <v>34</v>
      </c>
      <c r="H7" s="16"/>
      <c r="I7" s="16"/>
      <c r="J7" s="29" t="s">
        <v>34</v>
      </c>
      <c r="K7" s="29" t="s">
        <v>34</v>
      </c>
      <c r="L7" s="29" t="s">
        <v>34</v>
      </c>
      <c r="M7" s="29" t="s">
        <v>34</v>
      </c>
      <c r="N7" s="29" t="s">
        <v>34</v>
      </c>
      <c r="O7" s="29" t="s">
        <v>34</v>
      </c>
      <c r="P7" s="16"/>
      <c r="Q7" s="16"/>
      <c r="R7" s="3"/>
      <c r="S7" s="17"/>
      <c r="T7" s="17"/>
      <c r="U7" s="17"/>
      <c r="V7" s="16"/>
      <c r="W7" s="16"/>
    </row>
    <row r="8" spans="1:23" x14ac:dyDescent="0.25">
      <c r="A8" s="16"/>
      <c r="B8" s="29" t="s">
        <v>165</v>
      </c>
      <c r="C8" s="29" t="s">
        <v>165</v>
      </c>
      <c r="D8" s="29" t="s">
        <v>165</v>
      </c>
      <c r="E8" s="29" t="s">
        <v>165</v>
      </c>
      <c r="F8" s="29" t="s">
        <v>165</v>
      </c>
      <c r="G8" s="29" t="s">
        <v>165</v>
      </c>
      <c r="H8" s="16"/>
      <c r="I8" s="16"/>
      <c r="J8" s="29" t="s">
        <v>165</v>
      </c>
      <c r="K8" s="29" t="s">
        <v>165</v>
      </c>
      <c r="L8" s="29" t="s">
        <v>165</v>
      </c>
      <c r="M8" s="29" t="s">
        <v>165</v>
      </c>
      <c r="N8" s="29" t="s">
        <v>165</v>
      </c>
      <c r="O8" s="29" t="s">
        <v>165</v>
      </c>
      <c r="P8" s="16"/>
      <c r="Q8" s="16"/>
      <c r="R8" s="16"/>
      <c r="S8" s="16"/>
      <c r="T8" s="16"/>
      <c r="U8" s="16"/>
      <c r="V8" s="16"/>
      <c r="W8" s="16"/>
    </row>
    <row r="9" spans="1:23" x14ac:dyDescent="0.25">
      <c r="A9" s="16"/>
      <c r="B9" s="29" t="s">
        <v>166</v>
      </c>
      <c r="C9" s="29" t="s">
        <v>166</v>
      </c>
      <c r="D9" s="29" t="s">
        <v>166</v>
      </c>
      <c r="E9" s="29" t="s">
        <v>166</v>
      </c>
      <c r="F9" s="29" t="s">
        <v>166</v>
      </c>
      <c r="G9" s="29" t="s">
        <v>166</v>
      </c>
      <c r="H9" s="16"/>
      <c r="I9" s="16"/>
      <c r="J9" s="29" t="s">
        <v>166</v>
      </c>
      <c r="K9" s="29" t="s">
        <v>166</v>
      </c>
      <c r="L9" s="29" t="s">
        <v>166</v>
      </c>
      <c r="M9" s="29" t="s">
        <v>166</v>
      </c>
      <c r="N9" s="29" t="s">
        <v>166</v>
      </c>
      <c r="O9" s="29" t="s">
        <v>166</v>
      </c>
      <c r="P9" s="16"/>
      <c r="Q9" s="16"/>
      <c r="R9" s="16"/>
      <c r="S9" s="16"/>
      <c r="T9" s="16"/>
      <c r="U9" s="16"/>
      <c r="V9" s="16"/>
      <c r="W9" s="16"/>
    </row>
    <row r="10" spans="1:23" x14ac:dyDescent="0.25">
      <c r="A10" s="16"/>
      <c r="B10" s="29" t="s">
        <v>167</v>
      </c>
      <c r="C10" s="29" t="s">
        <v>167</v>
      </c>
      <c r="D10" s="29" t="s">
        <v>167</v>
      </c>
      <c r="E10" s="29" t="s">
        <v>167</v>
      </c>
      <c r="F10" s="29" t="s">
        <v>167</v>
      </c>
      <c r="G10" s="29" t="s">
        <v>167</v>
      </c>
      <c r="H10" s="16"/>
      <c r="I10" s="16"/>
      <c r="J10" s="29" t="s">
        <v>167</v>
      </c>
      <c r="K10" s="29" t="s">
        <v>167</v>
      </c>
      <c r="L10" s="29" t="s">
        <v>167</v>
      </c>
      <c r="M10" s="29" t="s">
        <v>167</v>
      </c>
      <c r="N10" s="29" t="s">
        <v>167</v>
      </c>
      <c r="O10" s="29" t="s">
        <v>167</v>
      </c>
      <c r="P10" s="16"/>
      <c r="Q10" s="16"/>
      <c r="R10" s="16"/>
      <c r="S10" s="16"/>
      <c r="T10" s="16"/>
      <c r="U10" s="16"/>
      <c r="V10" s="16"/>
      <c r="W10" s="16"/>
    </row>
    <row r="11" spans="1:23" x14ac:dyDescent="0.25">
      <c r="A11" s="16"/>
      <c r="B11" s="29" t="s">
        <v>30</v>
      </c>
      <c r="C11" s="29" t="s">
        <v>30</v>
      </c>
      <c r="D11" s="29" t="s">
        <v>36</v>
      </c>
      <c r="E11" s="29" t="s">
        <v>30</v>
      </c>
      <c r="F11" s="29" t="s">
        <v>30</v>
      </c>
      <c r="G11" s="29" t="s">
        <v>30</v>
      </c>
      <c r="H11" s="16"/>
      <c r="I11" s="16"/>
      <c r="J11" s="29" t="s">
        <v>30</v>
      </c>
      <c r="K11" s="29" t="s">
        <v>30</v>
      </c>
      <c r="L11" s="29" t="s">
        <v>30</v>
      </c>
      <c r="M11" s="29" t="s">
        <v>36</v>
      </c>
      <c r="N11" s="29" t="s">
        <v>30</v>
      </c>
      <c r="O11" s="29" t="s">
        <v>30</v>
      </c>
      <c r="P11" s="16"/>
      <c r="Q11" s="16"/>
      <c r="R11" s="16"/>
      <c r="S11" s="16"/>
      <c r="T11" s="16"/>
      <c r="U11" s="16"/>
      <c r="V11" s="16"/>
      <c r="W11" s="16"/>
    </row>
    <row r="12" spans="1:23" x14ac:dyDescent="0.25">
      <c r="A12" s="16"/>
      <c r="B12" s="29" t="s">
        <v>169</v>
      </c>
      <c r="C12" s="29" t="s">
        <v>169</v>
      </c>
      <c r="D12" s="29" t="s">
        <v>30</v>
      </c>
      <c r="E12" s="29" t="s">
        <v>169</v>
      </c>
      <c r="F12" s="29" t="s">
        <v>169</v>
      </c>
      <c r="G12" s="29" t="s">
        <v>169</v>
      </c>
      <c r="H12" s="16"/>
      <c r="I12" s="16"/>
      <c r="J12" s="29" t="s">
        <v>169</v>
      </c>
      <c r="K12" s="29" t="s">
        <v>169</v>
      </c>
      <c r="L12" s="29" t="s">
        <v>169</v>
      </c>
      <c r="M12" s="29" t="s">
        <v>30</v>
      </c>
      <c r="N12" s="29" t="s">
        <v>169</v>
      </c>
      <c r="O12" s="29" t="s">
        <v>169</v>
      </c>
      <c r="P12" s="16"/>
      <c r="Q12" s="16"/>
      <c r="R12" s="16"/>
      <c r="S12" s="16"/>
      <c r="T12" s="16"/>
      <c r="U12" s="16"/>
      <c r="V12" s="16"/>
      <c r="W12" s="16"/>
    </row>
    <row r="13" spans="1:23" x14ac:dyDescent="0.25">
      <c r="A13" s="16"/>
      <c r="B13" s="29" t="s">
        <v>170</v>
      </c>
      <c r="C13" s="29" t="s">
        <v>170</v>
      </c>
      <c r="D13" s="29" t="s">
        <v>169</v>
      </c>
      <c r="E13" s="29" t="s">
        <v>170</v>
      </c>
      <c r="F13" s="29" t="s">
        <v>170</v>
      </c>
      <c r="G13" s="29" t="s">
        <v>170</v>
      </c>
      <c r="H13" s="16"/>
      <c r="I13" s="16"/>
      <c r="J13" s="29" t="s">
        <v>170</v>
      </c>
      <c r="K13" s="29" t="s">
        <v>170</v>
      </c>
      <c r="L13" s="29" t="s">
        <v>170</v>
      </c>
      <c r="M13" s="29" t="s">
        <v>169</v>
      </c>
      <c r="N13" s="29" t="s">
        <v>170</v>
      </c>
      <c r="O13" s="29" t="s">
        <v>43</v>
      </c>
      <c r="P13" s="16"/>
      <c r="Q13" s="16"/>
      <c r="R13" s="16"/>
      <c r="S13" s="16"/>
      <c r="T13" s="16"/>
      <c r="U13" s="16"/>
      <c r="V13" s="16"/>
      <c r="W13" s="16"/>
    </row>
    <row r="14" spans="1:23" x14ac:dyDescent="0.25">
      <c r="A14" s="16"/>
      <c r="B14" s="29" t="s">
        <v>43</v>
      </c>
      <c r="C14" s="29" t="s">
        <v>43</v>
      </c>
      <c r="D14" s="29" t="s">
        <v>170</v>
      </c>
      <c r="E14" s="29" t="s">
        <v>43</v>
      </c>
      <c r="F14" s="29" t="s">
        <v>43</v>
      </c>
      <c r="G14" s="29" t="s">
        <v>43</v>
      </c>
      <c r="H14" s="16"/>
      <c r="I14" s="16"/>
      <c r="J14" s="29" t="s">
        <v>43</v>
      </c>
      <c r="K14" s="29" t="s">
        <v>43</v>
      </c>
      <c r="L14" s="29" t="s">
        <v>43</v>
      </c>
      <c r="M14" s="29" t="s">
        <v>170</v>
      </c>
      <c r="N14" s="29" t="s">
        <v>43</v>
      </c>
      <c r="O14" s="29" t="s">
        <v>32</v>
      </c>
      <c r="P14" s="16"/>
      <c r="Q14" s="16"/>
      <c r="R14" s="16"/>
      <c r="S14" s="16"/>
      <c r="T14" s="16"/>
      <c r="U14" s="16"/>
      <c r="V14" s="16"/>
      <c r="W14" s="16"/>
    </row>
    <row r="15" spans="1:23" x14ac:dyDescent="0.25">
      <c r="A15" s="16"/>
      <c r="B15" s="29" t="s">
        <v>32</v>
      </c>
      <c r="C15" s="29" t="s">
        <v>32</v>
      </c>
      <c r="D15" s="29" t="s">
        <v>43</v>
      </c>
      <c r="E15" s="29" t="s">
        <v>32</v>
      </c>
      <c r="F15" s="29" t="s">
        <v>32</v>
      </c>
      <c r="G15" s="29" t="s">
        <v>32</v>
      </c>
      <c r="H15" s="16"/>
      <c r="I15" s="16"/>
      <c r="J15" s="29" t="s">
        <v>32</v>
      </c>
      <c r="K15" s="29" t="s">
        <v>32</v>
      </c>
      <c r="L15" s="29" t="s">
        <v>32</v>
      </c>
      <c r="M15" s="29" t="s">
        <v>43</v>
      </c>
      <c r="N15" s="29" t="s">
        <v>32</v>
      </c>
      <c r="O15" s="29" t="s">
        <v>29</v>
      </c>
      <c r="P15" s="16"/>
      <c r="Q15" s="16"/>
      <c r="R15" s="16"/>
      <c r="S15" s="16"/>
      <c r="T15" s="16"/>
      <c r="U15" s="16"/>
      <c r="V15" s="16"/>
      <c r="W15" s="16"/>
    </row>
    <row r="16" spans="1:23" x14ac:dyDescent="0.25">
      <c r="A16" s="16"/>
      <c r="B16" s="29" t="s">
        <v>29</v>
      </c>
      <c r="C16" s="29" t="s">
        <v>29</v>
      </c>
      <c r="D16" s="29" t="s">
        <v>32</v>
      </c>
      <c r="E16" s="29" t="s">
        <v>29</v>
      </c>
      <c r="F16" s="29" t="s">
        <v>29</v>
      </c>
      <c r="G16" s="29" t="s">
        <v>29</v>
      </c>
      <c r="H16" s="16"/>
      <c r="I16" s="16"/>
      <c r="J16" s="29" t="s">
        <v>29</v>
      </c>
      <c r="K16" s="29" t="s">
        <v>29</v>
      </c>
      <c r="L16" s="29" t="s">
        <v>29</v>
      </c>
      <c r="M16" s="29" t="s">
        <v>32</v>
      </c>
      <c r="N16" s="29" t="s">
        <v>29</v>
      </c>
      <c r="O16" s="29" t="s">
        <v>171</v>
      </c>
      <c r="P16" s="16"/>
      <c r="Q16" s="16"/>
      <c r="R16" s="16"/>
      <c r="S16" s="16"/>
      <c r="T16" s="16"/>
      <c r="U16" s="16"/>
      <c r="V16" s="16"/>
      <c r="W16" s="16"/>
    </row>
    <row r="17" spans="1:23" x14ac:dyDescent="0.25">
      <c r="A17" s="16"/>
      <c r="B17" s="16" t="s">
        <v>177</v>
      </c>
      <c r="C17" s="16" t="s">
        <v>177</v>
      </c>
      <c r="D17" s="16" t="s">
        <v>177</v>
      </c>
      <c r="E17" s="16" t="s">
        <v>177</v>
      </c>
      <c r="F17" s="16" t="s">
        <v>177</v>
      </c>
      <c r="G17" s="16" t="s">
        <v>177</v>
      </c>
      <c r="H17" s="16"/>
      <c r="I17" s="16"/>
      <c r="J17" s="16" t="s">
        <v>177</v>
      </c>
      <c r="K17" s="16" t="s">
        <v>177</v>
      </c>
      <c r="L17" s="16" t="s">
        <v>177</v>
      </c>
      <c r="M17" s="16" t="s">
        <v>177</v>
      </c>
      <c r="N17" s="16" t="s">
        <v>177</v>
      </c>
      <c r="O17" s="16" t="s">
        <v>177</v>
      </c>
      <c r="P17" s="16"/>
      <c r="Q17" s="16"/>
      <c r="R17" s="16"/>
      <c r="S17" s="16"/>
      <c r="T17" s="16"/>
      <c r="U17" s="16"/>
      <c r="V17" s="16"/>
      <c r="W17" s="16"/>
    </row>
    <row r="18" spans="1:23" x14ac:dyDescent="0.25">
      <c r="A18" s="16"/>
      <c r="B18" s="29" t="s">
        <v>171</v>
      </c>
      <c r="C18" s="29" t="s">
        <v>171</v>
      </c>
      <c r="D18" s="29" t="s">
        <v>29</v>
      </c>
      <c r="E18" s="29" t="s">
        <v>171</v>
      </c>
      <c r="F18" s="29" t="s">
        <v>171</v>
      </c>
      <c r="G18" s="29" t="s">
        <v>171</v>
      </c>
      <c r="H18" s="16"/>
      <c r="I18" s="16"/>
      <c r="J18" s="29" t="s">
        <v>171</v>
      </c>
      <c r="K18" s="29" t="s">
        <v>171</v>
      </c>
      <c r="L18" s="29" t="s">
        <v>171</v>
      </c>
      <c r="M18" s="29" t="s">
        <v>29</v>
      </c>
      <c r="N18" s="29" t="s">
        <v>171</v>
      </c>
      <c r="O18" s="29" t="s">
        <v>31</v>
      </c>
      <c r="P18" s="16"/>
      <c r="Q18" s="16"/>
      <c r="R18" s="16"/>
      <c r="S18" s="16"/>
      <c r="T18" s="16"/>
      <c r="U18" s="16"/>
      <c r="V18" s="16"/>
      <c r="W18" s="16"/>
    </row>
    <row r="19" spans="1:23" x14ac:dyDescent="0.25">
      <c r="A19" s="16"/>
      <c r="B19" s="29"/>
      <c r="C19" s="29"/>
      <c r="D19" s="29" t="s">
        <v>171</v>
      </c>
      <c r="E19" s="29"/>
      <c r="F19" s="29"/>
      <c r="G19" s="29"/>
      <c r="H19" s="16"/>
      <c r="I19" s="16"/>
      <c r="J19" s="29"/>
      <c r="K19" s="29"/>
      <c r="L19" s="29"/>
      <c r="M19" s="29" t="s">
        <v>171</v>
      </c>
      <c r="N19" s="29" t="s">
        <v>31</v>
      </c>
      <c r="P19" s="16"/>
      <c r="Q19" s="16"/>
      <c r="R19" s="16"/>
      <c r="S19" s="16"/>
      <c r="T19" s="16"/>
      <c r="U19" s="16"/>
      <c r="V19" s="16"/>
      <c r="W19" s="16"/>
    </row>
    <row r="20" spans="1:23" x14ac:dyDescent="0.25">
      <c r="A20" s="16"/>
      <c r="B20" s="16"/>
      <c r="C20" s="16"/>
      <c r="D20" s="16"/>
      <c r="E20" s="16"/>
      <c r="F20" s="3"/>
      <c r="G20" s="17"/>
      <c r="H20" s="16"/>
      <c r="I20" s="16"/>
      <c r="J20" s="17"/>
      <c r="K20" s="17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Order Info</vt:lpstr>
      <vt:lpstr>Лист2</vt:lpstr>
      <vt:lpstr>'Order Info'!Область_печати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 Vasiliev</dc:creator>
  <cp:lastModifiedBy>Yuri Vasiliev</cp:lastModifiedBy>
  <cp:lastPrinted>2024-01-15T11:01:54Z</cp:lastPrinted>
  <dcterms:created xsi:type="dcterms:W3CDTF">2023-11-15T05:59:27Z</dcterms:created>
  <dcterms:modified xsi:type="dcterms:W3CDTF">2024-01-15T11:02:04Z</dcterms:modified>
</cp:coreProperties>
</file>